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Fitxa tècnica" sheetId="3" r:id="rId1"/>
    <sheet name="Taules" sheetId="1" r:id="rId2"/>
    <sheet name="Gràfic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5" i="1" l="1"/>
  <c r="E131" i="1" l="1"/>
  <c r="C131" i="1"/>
  <c r="G91" i="1"/>
  <c r="G173" i="1"/>
  <c r="U113" i="1" l="1"/>
  <c r="H37" i="3"/>
  <c r="I37" i="3"/>
  <c r="J36" i="3"/>
  <c r="J35" i="3"/>
  <c r="J34" i="3"/>
  <c r="J33" i="3"/>
  <c r="J32" i="3"/>
  <c r="J31" i="3"/>
  <c r="J30" i="3"/>
  <c r="J29" i="3"/>
  <c r="K36" i="3"/>
  <c r="K35" i="3"/>
  <c r="K34" i="3"/>
  <c r="K33" i="3"/>
  <c r="K32" i="3"/>
  <c r="K31" i="3"/>
  <c r="K30" i="3"/>
  <c r="K29" i="3"/>
  <c r="K37" i="3" l="1"/>
  <c r="U99" i="1"/>
  <c r="O107" i="1"/>
  <c r="E51" i="1"/>
  <c r="C51" i="1"/>
  <c r="J37" i="3" l="1"/>
  <c r="M173" i="1" l="1"/>
  <c r="O173" i="1"/>
  <c r="K58" i="1"/>
  <c r="G58" i="1"/>
  <c r="C67" i="1"/>
  <c r="E67" i="1"/>
  <c r="D13" i="1" l="1"/>
  <c r="B13" i="1"/>
  <c r="K164" i="1"/>
  <c r="I164" i="1"/>
  <c r="G164" i="1"/>
  <c r="E164" i="1"/>
  <c r="C164" i="1"/>
  <c r="I140" i="1"/>
  <c r="G140" i="1"/>
  <c r="E140" i="1"/>
  <c r="C140" i="1"/>
  <c r="M140" i="1"/>
  <c r="K140" i="1"/>
  <c r="E75" i="1"/>
  <c r="C75" i="1"/>
  <c r="G75" i="1"/>
  <c r="I75" i="1"/>
  <c r="K205" i="1"/>
  <c r="I205" i="1"/>
  <c r="G205" i="1"/>
  <c r="E205" i="1"/>
  <c r="C205" i="1"/>
  <c r="I198" i="1"/>
  <c r="G198" i="1"/>
  <c r="E198" i="1"/>
  <c r="C198" i="1"/>
  <c r="AE189" i="1"/>
  <c r="AA189" i="1"/>
  <c r="S189" i="1"/>
  <c r="K189" i="1"/>
  <c r="C189" i="1"/>
  <c r="AG189" i="1"/>
  <c r="AC189" i="1"/>
  <c r="U189" i="1"/>
  <c r="M189" i="1"/>
  <c r="E189" i="1"/>
  <c r="I181" i="1"/>
  <c r="G181" i="1"/>
  <c r="E181" i="1"/>
  <c r="C181" i="1"/>
  <c r="Q181" i="1"/>
  <c r="O181" i="1"/>
  <c r="S181" i="1"/>
  <c r="Q173" i="1"/>
  <c r="E173" i="1"/>
  <c r="C173" i="1"/>
  <c r="Y148" i="1"/>
  <c r="W148" i="1"/>
  <c r="U148" i="1"/>
  <c r="S148" i="1"/>
  <c r="Q148" i="1"/>
  <c r="O148" i="1"/>
  <c r="M148" i="1"/>
  <c r="K148" i="1"/>
  <c r="I148" i="1"/>
  <c r="G148" i="1"/>
  <c r="E148" i="1"/>
  <c r="C148" i="1"/>
  <c r="G113" i="1" l="1"/>
  <c r="E113" i="1"/>
  <c r="C113" i="1"/>
  <c r="S113" i="1"/>
  <c r="Q113" i="1"/>
  <c r="O113" i="1"/>
  <c r="M113" i="1"/>
  <c r="K113" i="1"/>
  <c r="I113" i="1"/>
  <c r="M107" i="1"/>
  <c r="K107" i="1"/>
  <c r="I107" i="1"/>
  <c r="G107" i="1"/>
  <c r="E107" i="1"/>
  <c r="C107" i="1"/>
  <c r="S99" i="1"/>
  <c r="Q99" i="1"/>
  <c r="O99" i="1"/>
  <c r="M99" i="1"/>
  <c r="K99" i="1"/>
  <c r="I99" i="1"/>
  <c r="G99" i="1"/>
  <c r="E99" i="1"/>
  <c r="C99" i="1"/>
  <c r="U91" i="1"/>
  <c r="S91" i="1"/>
  <c r="Q91" i="1"/>
  <c r="O91" i="1"/>
  <c r="M91" i="1"/>
  <c r="K91" i="1"/>
  <c r="I91" i="1"/>
  <c r="E91" i="1"/>
  <c r="C91" i="1"/>
  <c r="M83" i="1"/>
  <c r="K83" i="1"/>
  <c r="I83" i="1"/>
  <c r="G83" i="1"/>
  <c r="E83" i="1"/>
  <c r="C83" i="1"/>
  <c r="Q58" i="1"/>
  <c r="O58" i="1"/>
  <c r="M58" i="1"/>
  <c r="I58" i="1"/>
  <c r="E58" i="1"/>
  <c r="C58" i="1"/>
  <c r="M51" i="1"/>
  <c r="K51" i="1"/>
  <c r="I51" i="1"/>
  <c r="G51" i="1"/>
  <c r="M43" i="1"/>
  <c r="K43" i="1"/>
  <c r="I43" i="1"/>
  <c r="G43" i="1"/>
  <c r="E43" i="1"/>
  <c r="C43" i="1"/>
  <c r="O36" i="1"/>
  <c r="M36" i="1"/>
  <c r="K36" i="1"/>
  <c r="I36" i="1"/>
  <c r="G36" i="1"/>
  <c r="E36" i="1"/>
  <c r="C36" i="1"/>
  <c r="G27" i="1"/>
  <c r="E27" i="1" l="1"/>
  <c r="C27" i="1"/>
  <c r="G20" i="1"/>
  <c r="E20" i="1"/>
  <c r="C20" i="1"/>
</calcChain>
</file>

<file path=xl/sharedStrings.xml><?xml version="1.0" encoding="utf-8"?>
<sst xmlns="http://schemas.openxmlformats.org/spreadsheetml/2006/main" count="666" uniqueCount="207">
  <si>
    <t>1. PERFIL ENSENYAMENT</t>
  </si>
  <si>
    <t>POBLACIÓ, MOSTRA I GÈNERE</t>
  </si>
  <si>
    <t>Gènere</t>
  </si>
  <si>
    <t>Població</t>
  </si>
  <si>
    <t>Dona</t>
  </si>
  <si>
    <t>Home</t>
  </si>
  <si>
    <t>Respostes</t>
  </si>
  <si>
    <t>%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</si>
  <si>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</si>
  <si>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</si>
  <si>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</si>
  <si>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</si>
  <si>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</si>
  <si>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</si>
  <si>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No</t>
  </si>
  <si>
    <t>Sí</t>
  </si>
  <si>
    <t>Més d'un any</t>
  </si>
  <si>
    <t>Internet</t>
  </si>
  <si>
    <t>Altres</t>
  </si>
  <si>
    <t>ANY D'INICI DE LA FEINA ACTUAL</t>
  </si>
  <si>
    <t>Any d’inici de la feina actual</t>
  </si>
  <si>
    <t>Fa més de 3 anys</t>
  </si>
  <si>
    <t>Fa 3 anys</t>
  </si>
  <si>
    <t>Fa 2 anys</t>
  </si>
  <si>
    <t>Fa 1 any</t>
  </si>
  <si>
    <t>Requisits desglosat</t>
  </si>
  <si>
    <t>Nivell d’estudis requerit per accedir a la darrera feina</t>
  </si>
  <si>
    <t>Cap titulació</t>
  </si>
  <si>
    <t>TIPUS DE CONTRACTE</t>
  </si>
  <si>
    <t>Tipus de contracte</t>
  </si>
  <si>
    <t>Fix</t>
  </si>
  <si>
    <t>Autònom</t>
  </si>
  <si>
    <t>Temporal</t>
  </si>
  <si>
    <t>Becaris</t>
  </si>
  <si>
    <t>Només contesten els autònoms</t>
  </si>
  <si>
    <t>AUTÒNOM</t>
  </si>
  <si>
    <t>Tipus autònom</t>
  </si>
  <si>
    <t>Compte propi</t>
  </si>
  <si>
    <t>Compte d'altre</t>
  </si>
  <si>
    <t>No contesten els becaris</t>
  </si>
  <si>
    <t>TIPUS DE JORNADA LABORAL</t>
  </si>
  <si>
    <t>Jornada de treball a temps complet</t>
  </si>
  <si>
    <t>Només contesten el graduats amb contracte temporal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</si>
  <si>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</si>
  <si>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</si>
  <si>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</si>
  <si>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</si>
  <si>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</si>
  <si>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</si>
  <si>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</si>
  <si>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</si>
  <si>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</si>
  <si>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</si>
  <si>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</si>
  <si>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</si>
  <si>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</si>
  <si>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</si>
  <si>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</si>
  <si>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</si>
  <si>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</si>
  <si>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</si>
  <si>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</si>
  <si>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</si>
  <si>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</si>
  <si>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</si>
  <si>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</si>
  <si>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</si>
  <si>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</si>
  <si>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</si>
  <si>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</si>
  <si>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</si>
  <si>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</si>
  <si>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</si>
  <si>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</si>
  <si>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</si>
  <si>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</si>
  <si>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</si>
  <si>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</si>
  <si>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</si>
  <si>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</si>
  <si>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</si>
  <si>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</si>
  <si>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</si>
  <si>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</si>
  <si>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</si>
  <si>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Sí</t>
  </si>
  <si>
    <t xml:space="preserve"> </t>
  </si>
  <si>
    <t>Mitjana</t>
  </si>
  <si>
    <t>Desv.</t>
  </si>
  <si>
    <t>2.4 SATISFACCIÓ AMB LA FEINA ACTUAL</t>
  </si>
  <si>
    <t>No contesten els becaris, els sense contracte i els que no treballen actualment.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</si>
  <si>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</si>
  <si>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</si>
  <si>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</si>
  <si>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</si>
  <si>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</si>
  <si>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</si>
  <si>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Aturat</t>
  </si>
  <si>
    <t>Inactiu</t>
  </si>
  <si>
    <t xml:space="preserve">Només responen els aturats que busquen feina. </t>
  </si>
  <si>
    <t>TEMPS DE RECERCA DE FEINA</t>
  </si>
  <si>
    <t>Temps que fa que busques feina</t>
  </si>
  <si>
    <t>Entre un i dos anys</t>
  </si>
  <si>
    <t>Més de dos anys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</si>
  <si>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</si>
  <si>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</si>
  <si>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</si>
  <si>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</si>
  <si>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</si>
  <si>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</si>
  <si>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</si>
  <si>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</si>
  <si>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</si>
  <si>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</si>
  <si>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</si>
  <si>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</si>
  <si>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</si>
  <si>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</si>
  <si>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</si>
  <si>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</si>
  <si>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</si>
  <si>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3.2 INACTIUS</t>
  </si>
  <si>
    <t>Només responen els aturats que NO busquen feina</t>
  </si>
  <si>
    <t>Motius de no recerca de feina</t>
  </si>
  <si>
    <t>Continuar estudis/oposicions</t>
  </si>
  <si>
    <t>Maternitat/llar</t>
  </si>
  <si>
    <t>4. SATISFACCIÓ, FORMACIÓ CONTINUADA I MOBILITAT</t>
  </si>
  <si>
    <t>SATISFACCIÓ CARRERA/UNIVERSITAT</t>
  </si>
  <si>
    <t xml:space="preserve"> No</t>
  </si>
  <si>
    <t>FORMACIÓ CONTINUADA</t>
  </si>
  <si>
    <t>Continuació dels estudis</t>
  </si>
  <si>
    <t>Mateixa universitat</t>
  </si>
  <si>
    <t>MOBILITAT</t>
  </si>
  <si>
    <t>5. RENDIMENT ACADÈMIC I ESTATUS SOCIOECONÒMIC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</si>
  <si>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</si>
  <si>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</si>
  <si>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</si>
  <si>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</si>
  <si>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</si>
  <si>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</si>
  <si>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</si>
  <si>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</si>
  <si>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</si>
  <si>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</si>
  <si>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</si>
  <si>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</si>
  <si>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</si>
  <si>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 xml:space="preserve">TITULATS ANY ACADÈMIC </t>
  </si>
  <si>
    <t>Situació laboral prèvia al màster</t>
  </si>
  <si>
    <t>Sí, he treballat durant o en els dos últims anys de la titulació prèvia</t>
  </si>
  <si>
    <t>NS/NC</t>
  </si>
  <si>
    <t xml:space="preserve">No, era estudiant a temps complert o amb una feina intermitent
</t>
  </si>
  <si>
    <t>No aplica</t>
  </si>
  <si>
    <t>Titulació de màster</t>
  </si>
  <si>
    <t>Titulació espcífica prèvia</t>
  </si>
  <si>
    <t>Només ser titulat universitari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</si>
  <si>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</si>
  <si>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</si>
  <si>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</si>
  <si>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 xml:space="preserve">Entre 30.001 i 40.000 </t>
  </si>
  <si>
    <t xml:space="preserve">Entre 40.001 i 50.000 </t>
  </si>
  <si>
    <t xml:space="preserve">Més de 50.000 </t>
  </si>
  <si>
    <t>Repetiries el màster?</t>
  </si>
  <si>
    <t>Sí, he continuat amb els estudis de doctorat</t>
  </si>
  <si>
    <t>Sí, altres cursos</t>
  </si>
  <si>
    <t>Si</t>
  </si>
  <si>
    <t>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</si>
  <si>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</si>
  <si>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</si>
  <si>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</si>
  <si>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</si>
  <si>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 xml:space="preserve">2.SITUACIÓ LABORAL </t>
  </si>
  <si>
    <t>3 ATURATS</t>
  </si>
  <si>
    <t>3.  NO OCUPATS*</t>
  </si>
  <si>
    <t xml:space="preserve"> NO OCUPATS</t>
  </si>
  <si>
    <t>* (Nota: inclou les que no treballen actualment i els que no han treballat mai)</t>
  </si>
  <si>
    <t>ARQUITECTURA, URBANISME I EDIFICACIÓ</t>
  </si>
  <si>
    <t>No contracte</t>
  </si>
  <si>
    <t>SATISFACCIÓ, FORMACIÓ CONTINUADA I MOBILITAT</t>
  </si>
  <si>
    <t>RENDIMENT ACADÈMIC I ESTATUS SOCIOECONÒMIC</t>
  </si>
  <si>
    <t xml:space="preserve">SITUACIÓ LABORAL </t>
  </si>
  <si>
    <t>PERFIL ENSENYAMENT</t>
  </si>
  <si>
    <t>FITXA TÈCNICA</t>
  </si>
  <si>
    <t>EDICIÓ 2014</t>
  </si>
  <si>
    <t>Mostra:</t>
  </si>
  <si>
    <t xml:space="preserve">Mètode de realització: </t>
  </si>
  <si>
    <t xml:space="preserve">Període de realització: </t>
  </si>
  <si>
    <t>CARACTERÍSTIQUES TÈCNIQUES</t>
  </si>
  <si>
    <t>Mostra</t>
  </si>
  <si>
    <t>% Resp.</t>
  </si>
  <si>
    <t>Err.Mostral</t>
  </si>
  <si>
    <t>TOTAL FME</t>
  </si>
  <si>
    <t>Persones de màster que es van titular els cursos 2009-2010 i 2010-2011</t>
  </si>
  <si>
    <t xml:space="preserve">S’han fet servir dues promocions de titulats a fi d’incrementar la mostra per subàrea. La mida de la mostra s’ha definit per obtenir un error mostral del 8% per subàrea i universitat. </t>
  </si>
  <si>
    <t>Els titulats s’han enquestat mitjançant trucada telefònica o, en una minoria de casos, en línia.</t>
  </si>
  <si>
    <t>MÀSTER UNIVERSITARI EN ARQUITECTURA, ENERGIA I MEDI AMBIENT</t>
  </si>
  <si>
    <t>Arquitectura, Urbanisme i Edificació</t>
  </si>
  <si>
    <t>MÀSTER UNIVERSITARI EN EDIFICACIÓ</t>
  </si>
  <si>
    <t>MÀSTER UNIVERSITARI EN GESTIÓ I VALORACIÓ URBANA</t>
  </si>
  <si>
    <t>MÀSTER UNIVERSITARI EN PAISATGISME</t>
  </si>
  <si>
    <t>MÀSTER UNIVERSITARI EN TECNOLOGIA A L'ARQUITECTURA</t>
  </si>
  <si>
    <t>MÀSTER UNIVERSITARI EN TEORIA I HISTÒRIA DE L'ARQUITECTURA</t>
  </si>
  <si>
    <t>MÀSTER UNIVERSITARI EN TEORIA I PRÀCTICA DEL PROJECTE D'ARQUITECTURA</t>
  </si>
  <si>
    <t>MÀSTER UNIVERSITARI EN URBANISME</t>
  </si>
  <si>
    <t>L’estudi s’ha dut a terme entre el 27 de febrer fins al 3 d’abril de 2014.</t>
  </si>
  <si>
    <t xml:space="preserve">Àmbit: </t>
  </si>
  <si>
    <t>Repetiries l'universitat?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</si>
</sst>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0.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9"/>
      <color theme="1" tint="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u/>
      <sz val="20"/>
      <color theme="4" tint="-0.249977111117893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0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ck">
        <color rgb="FF000000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rgb="FF000000"/>
      </right>
      <top style="thick">
        <color indexed="64"/>
      </top>
      <bottom/>
      <diagonal/>
    </border>
    <border>
      <left style="thick">
        <color rgb="FF000000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/>
      <top style="thick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indexed="64"/>
      </bottom>
      <diagonal/>
    </border>
    <border>
      <left/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indexed="64"/>
      </right>
      <top/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ck">
        <color rgb="FF000000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ck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/>
      <right style="thin">
        <color indexed="64"/>
      </right>
      <top style="thick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ck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64"/>
      </top>
      <bottom/>
      <diagonal/>
    </border>
    <border>
      <left/>
      <right style="thin">
        <color indexed="8"/>
      </right>
      <top style="thick">
        <color indexed="8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ck">
        <color indexed="64"/>
      </right>
      <top style="thick">
        <color indexed="8"/>
      </top>
      <bottom style="medium">
        <color indexed="64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  <xf numFmtId="0" fontId="19" fillId="0" borderId="64" applyNumberFormat="0" applyFill="0" applyAlignment="0" applyProtection="0"/>
    <xf numFmtId="0" fontId="20" fillId="6" borderId="65" applyNumberFormat="0" applyAlignment="0" applyProtection="0"/>
  </cellStyleXfs>
  <cellXfs count="395">
    <xf numFmtId="0" fontId="0" fillId="0" borderId="0" xfId="0"/>
    <xf numFmtId="0" fontId="5" fillId="0" borderId="0" xfId="3" applyFont="1" applyFill="1" applyBorder="1"/>
    <xf numFmtId="0" fontId="6" fillId="3" borderId="2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0" fillId="0" borderId="0" xfId="0" applyBorder="1"/>
    <xf numFmtId="0" fontId="7" fillId="4" borderId="3" xfId="2" applyFont="1" applyFill="1" applyBorder="1"/>
    <xf numFmtId="0" fontId="9" fillId="5" borderId="13" xfId="14" applyFont="1" applyFill="1" applyBorder="1" applyAlignment="1">
      <alignment horizontal="center" vertical="center" wrapText="1"/>
    </xf>
    <xf numFmtId="0" fontId="9" fillId="5" borderId="14" xfId="15" applyFont="1" applyFill="1" applyBorder="1" applyAlignment="1">
      <alignment horizontal="center" vertical="center" wrapText="1"/>
    </xf>
    <xf numFmtId="0" fontId="9" fillId="5" borderId="15" xfId="16" applyFont="1" applyFill="1" applyBorder="1" applyAlignment="1">
      <alignment horizontal="center" vertical="center" wrapText="1"/>
    </xf>
    <xf numFmtId="0" fontId="9" fillId="5" borderId="15" xfId="15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4" borderId="0" xfId="2" applyFont="1" applyFill="1" applyBorder="1"/>
    <xf numFmtId="0" fontId="14" fillId="5" borderId="26" xfId="28" applyFont="1" applyFill="1" applyBorder="1" applyAlignment="1">
      <alignment horizontal="center" wrapText="1"/>
    </xf>
    <xf numFmtId="0" fontId="14" fillId="5" borderId="27" xfId="28" applyFont="1" applyFill="1" applyBorder="1" applyAlignment="1">
      <alignment horizontal="center" wrapText="1"/>
    </xf>
    <xf numFmtId="0" fontId="14" fillId="0" borderId="33" xfId="28" applyFont="1" applyBorder="1" applyAlignment="1">
      <alignment horizontal="left" vertical="top" wrapText="1"/>
    </xf>
    <xf numFmtId="164" fontId="14" fillId="0" borderId="34" xfId="28" applyNumberFormat="1" applyFont="1" applyBorder="1" applyAlignment="1">
      <alignment horizontal="right" vertical="top"/>
    </xf>
    <xf numFmtId="165" fontId="14" fillId="0" borderId="35" xfId="28" applyNumberFormat="1" applyFont="1" applyBorder="1" applyAlignment="1">
      <alignment horizontal="right" vertical="top"/>
    </xf>
    <xf numFmtId="164" fontId="14" fillId="0" borderId="35" xfId="28" applyNumberFormat="1" applyFont="1" applyBorder="1" applyAlignment="1">
      <alignment horizontal="right" vertical="top"/>
    </xf>
    <xf numFmtId="0" fontId="12" fillId="0" borderId="0" xfId="28"/>
    <xf numFmtId="0" fontId="14" fillId="5" borderId="26" xfId="35" applyFont="1" applyFill="1" applyBorder="1" applyAlignment="1">
      <alignment horizontal="center" vertical="center" wrapText="1"/>
    </xf>
    <xf numFmtId="0" fontId="14" fillId="5" borderId="27" xfId="35" applyFont="1" applyFill="1" applyBorder="1" applyAlignment="1">
      <alignment horizontal="center" vertical="center" wrapText="1"/>
    </xf>
    <xf numFmtId="0" fontId="9" fillId="5" borderId="44" xfId="16" applyFont="1" applyFill="1" applyBorder="1" applyAlignment="1">
      <alignment horizontal="center" vertical="center" wrapText="1"/>
    </xf>
    <xf numFmtId="0" fontId="9" fillId="5" borderId="45" xfId="15" applyFont="1" applyFill="1" applyBorder="1" applyAlignment="1">
      <alignment horizontal="center" vertical="center" wrapText="1"/>
    </xf>
    <xf numFmtId="0" fontId="9" fillId="5" borderId="14" xfId="16" applyFont="1" applyFill="1" applyBorder="1" applyAlignment="1">
      <alignment horizontal="center" vertical="center" wrapText="1"/>
    </xf>
    <xf numFmtId="0" fontId="9" fillId="0" borderId="46" xfId="17" applyFont="1" applyFill="1" applyBorder="1" applyAlignment="1">
      <alignment horizontal="left" vertical="top" wrapText="1"/>
    </xf>
    <xf numFmtId="164" fontId="9" fillId="0" borderId="49" xfId="18" applyNumberFormat="1" applyFont="1" applyFill="1" applyBorder="1" applyAlignment="1">
      <alignment horizontal="right" vertical="center"/>
    </xf>
    <xf numFmtId="165" fontId="9" fillId="0" borderId="47" xfId="19" applyNumberFormat="1" applyFont="1" applyFill="1" applyBorder="1" applyAlignment="1">
      <alignment horizontal="right" vertical="center"/>
    </xf>
    <xf numFmtId="164" fontId="9" fillId="0" borderId="47" xfId="20" applyNumberFormat="1" applyFont="1" applyFill="1" applyBorder="1" applyAlignment="1">
      <alignment horizontal="right" vertical="center"/>
    </xf>
    <xf numFmtId="165" fontId="9" fillId="0" borderId="48" xfId="21" applyNumberFormat="1" applyFont="1" applyFill="1" applyBorder="1" applyAlignment="1">
      <alignment horizontal="right" vertical="center"/>
    </xf>
    <xf numFmtId="0" fontId="9" fillId="0" borderId="50" xfId="17" applyFont="1" applyFill="1" applyBorder="1" applyAlignment="1">
      <alignment horizontal="left" vertical="top" wrapText="1"/>
    </xf>
    <xf numFmtId="164" fontId="9" fillId="0" borderId="51" xfId="18" applyNumberFormat="1" applyFont="1" applyFill="1" applyBorder="1" applyAlignment="1">
      <alignment horizontal="right" vertical="center"/>
    </xf>
    <xf numFmtId="165" fontId="9" fillId="0" borderId="52" xfId="19" applyNumberFormat="1" applyFont="1" applyFill="1" applyBorder="1" applyAlignment="1">
      <alignment horizontal="right" vertical="center"/>
    </xf>
    <xf numFmtId="164" fontId="9" fillId="0" borderId="52" xfId="20" applyNumberFormat="1" applyFont="1" applyFill="1" applyBorder="1" applyAlignment="1">
      <alignment horizontal="right" vertical="center"/>
    </xf>
    <xf numFmtId="0" fontId="14" fillId="0" borderId="55" xfId="28" applyFont="1" applyBorder="1" applyAlignment="1">
      <alignment horizontal="left" vertical="top" wrapText="1"/>
    </xf>
    <xf numFmtId="4" fontId="9" fillId="0" borderId="52" xfId="29" applyNumberFormat="1" applyFont="1" applyFill="1" applyBorder="1" applyAlignment="1">
      <alignment horizontal="right" vertical="center"/>
    </xf>
    <xf numFmtId="2" fontId="9" fillId="0" borderId="52" xfId="30" applyNumberFormat="1" applyFont="1" applyFill="1" applyBorder="1" applyAlignment="1">
      <alignment horizontal="right" vertical="center"/>
    </xf>
    <xf numFmtId="4" fontId="9" fillId="0" borderId="53" xfId="31" applyNumberFormat="1" applyFont="1" applyFill="1" applyBorder="1" applyAlignment="1">
      <alignment horizontal="right" vertical="center"/>
    </xf>
    <xf numFmtId="0" fontId="9" fillId="5" borderId="58" xfId="16" applyFont="1" applyFill="1" applyBorder="1" applyAlignment="1">
      <alignment horizontal="center" vertical="center" wrapText="1"/>
    </xf>
    <xf numFmtId="0" fontId="9" fillId="5" borderId="44" xfId="15" applyFont="1" applyFill="1" applyBorder="1" applyAlignment="1">
      <alignment horizontal="center" vertical="center" wrapText="1"/>
    </xf>
    <xf numFmtId="0" fontId="15" fillId="0" borderId="0" xfId="0" applyFont="1"/>
    <xf numFmtId="0" fontId="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7" fillId="4" borderId="0" xfId="2" applyFont="1" applyFill="1" applyBorder="1"/>
    <xf numFmtId="0" fontId="15" fillId="0" borderId="0" xfId="0" applyFont="1" applyBorder="1"/>
    <xf numFmtId="0" fontId="0" fillId="3" borderId="0" xfId="0" applyFill="1" applyAlignment="1">
      <alignment vertical="center"/>
    </xf>
    <xf numFmtId="0" fontId="2" fillId="3" borderId="0" xfId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0" fillId="0" borderId="0" xfId="0" applyFill="1"/>
    <xf numFmtId="0" fontId="25" fillId="0" borderId="0" xfId="0" applyFont="1" applyFill="1" applyAlignment="1">
      <alignment horizontal="center"/>
    </xf>
    <xf numFmtId="0" fontId="27" fillId="8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66" xfId="0" applyFont="1" applyFill="1" applyBorder="1"/>
    <xf numFmtId="0" fontId="27" fillId="0" borderId="66" xfId="0" applyFont="1" applyFill="1" applyBorder="1"/>
    <xf numFmtId="0" fontId="0" fillId="0" borderId="66" xfId="0" applyBorder="1"/>
    <xf numFmtId="0" fontId="28" fillId="0" borderId="0" xfId="0" applyFont="1" applyFill="1"/>
    <xf numFmtId="0" fontId="20" fillId="9" borderId="67" xfId="42" applyFill="1" applyBorder="1" applyAlignment="1">
      <alignment horizontal="center"/>
    </xf>
    <xf numFmtId="0" fontId="29" fillId="9" borderId="67" xfId="42" applyFont="1" applyFill="1" applyBorder="1" applyAlignment="1">
      <alignment horizontal="center"/>
    </xf>
    <xf numFmtId="0" fontId="0" fillId="0" borderId="0" xfId="0" applyAlignment="1"/>
    <xf numFmtId="0" fontId="0" fillId="0" borderId="68" xfId="0" applyBorder="1" applyAlignment="1">
      <alignment horizontal="center"/>
    </xf>
    <xf numFmtId="166" fontId="0" fillId="0" borderId="69" xfId="40" applyNumberFormat="1" applyFont="1" applyBorder="1" applyAlignment="1">
      <alignment horizontal="center"/>
    </xf>
    <xf numFmtId="0" fontId="27" fillId="8" borderId="0" xfId="0" applyFont="1" applyFill="1" applyAlignment="1">
      <alignment horizontal="left" vertical="top"/>
    </xf>
    <xf numFmtId="0" fontId="26" fillId="8" borderId="0" xfId="0" applyFont="1" applyFill="1" applyAlignment="1">
      <alignment horizontal="left" vertical="top"/>
    </xf>
    <xf numFmtId="0" fontId="0" fillId="0" borderId="0" xfId="0" applyAlignment="1">
      <alignment horizontal="left" indent="1"/>
    </xf>
    <xf numFmtId="0" fontId="20" fillId="9" borderId="73" xfId="42" applyFill="1" applyBorder="1" applyAlignment="1">
      <alignment horizontal="center"/>
    </xf>
    <xf numFmtId="0" fontId="20" fillId="9" borderId="69" xfId="42" applyFill="1" applyBorder="1" applyAlignment="1">
      <alignment horizontal="center"/>
    </xf>
    <xf numFmtId="0" fontId="0" fillId="0" borderId="69" xfId="0" applyNumberFormat="1" applyBorder="1" applyAlignment="1">
      <alignment horizontal="center"/>
    </xf>
    <xf numFmtId="0" fontId="0" fillId="0" borderId="75" xfId="0" applyNumberFormat="1" applyBorder="1" applyAlignment="1">
      <alignment horizontal="center"/>
    </xf>
    <xf numFmtId="0" fontId="0" fillId="0" borderId="76" xfId="0" applyBorder="1" applyAlignment="1">
      <alignment horizontal="center"/>
    </xf>
    <xf numFmtId="166" fontId="0" fillId="0" borderId="75" xfId="40" applyNumberFormat="1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166" fontId="22" fillId="0" borderId="74" xfId="40" applyNumberFormat="1" applyFont="1" applyBorder="1" applyAlignment="1">
      <alignment horizontal="center"/>
    </xf>
    <xf numFmtId="0" fontId="9" fillId="5" borderId="79" xfId="16" applyFont="1" applyFill="1" applyBorder="1" applyAlignment="1">
      <alignment horizontal="center" vertical="center" wrapText="1"/>
    </xf>
    <xf numFmtId="0" fontId="9" fillId="5" borderId="79" xfId="15" applyFont="1" applyFill="1" applyBorder="1" applyAlignment="1">
      <alignment horizontal="center" vertical="center" wrapText="1"/>
    </xf>
    <xf numFmtId="0" fontId="9" fillId="5" borderId="80" xfId="16" applyFont="1" applyFill="1" applyBorder="1" applyAlignment="1">
      <alignment horizontal="center" vertical="center" wrapText="1"/>
    </xf>
    <xf numFmtId="165" fontId="9" fillId="0" borderId="81" xfId="21" applyNumberFormat="1" applyFont="1" applyFill="1" applyBorder="1" applyAlignment="1">
      <alignment horizontal="right" vertical="center"/>
    </xf>
    <xf numFmtId="164" fontId="9" fillId="0" borderId="81" xfId="20" applyNumberFormat="1" applyFont="1" applyFill="1" applyBorder="1" applyAlignment="1">
      <alignment horizontal="right" vertical="center"/>
    </xf>
    <xf numFmtId="165" fontId="9" fillId="0" borderId="82" xfId="21" applyNumberFormat="1" applyFont="1" applyFill="1" applyBorder="1" applyAlignment="1">
      <alignment horizontal="right" vertical="center"/>
    </xf>
    <xf numFmtId="0" fontId="14" fillId="5" borderId="83" xfId="28" applyFont="1" applyFill="1" applyBorder="1" applyAlignment="1">
      <alignment horizontal="center" wrapText="1"/>
    </xf>
    <xf numFmtId="0" fontId="14" fillId="5" borderId="87" xfId="28" applyFont="1" applyFill="1" applyBorder="1" applyAlignment="1">
      <alignment horizontal="center" wrapText="1"/>
    </xf>
    <xf numFmtId="165" fontId="14" fillId="0" borderId="88" xfId="28" applyNumberFormat="1" applyFont="1" applyBorder="1" applyAlignment="1">
      <alignment horizontal="right" vertical="top"/>
    </xf>
    <xf numFmtId="164" fontId="14" fillId="0" borderId="88" xfId="28" applyNumberFormat="1" applyFont="1" applyBorder="1" applyAlignment="1">
      <alignment horizontal="right" vertical="top"/>
    </xf>
    <xf numFmtId="164" fontId="14" fillId="0" borderId="89" xfId="28" applyNumberFormat="1" applyFont="1" applyBorder="1" applyAlignment="1">
      <alignment horizontal="right" vertical="top"/>
    </xf>
    <xf numFmtId="165" fontId="14" fillId="0" borderId="90" xfId="28" applyNumberFormat="1" applyFont="1" applyBorder="1" applyAlignment="1">
      <alignment horizontal="right" vertical="top"/>
    </xf>
    <xf numFmtId="165" fontId="9" fillId="0" borderId="47" xfId="21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vertical="center" wrapText="1"/>
    </xf>
    <xf numFmtId="0" fontId="30" fillId="5" borderId="26" xfId="28" applyFont="1" applyFill="1" applyBorder="1" applyAlignment="1">
      <alignment horizontal="center" wrapText="1"/>
    </xf>
    <xf numFmtId="0" fontId="30" fillId="5" borderId="27" xfId="28" applyFont="1" applyFill="1" applyBorder="1" applyAlignment="1">
      <alignment horizontal="center" wrapText="1"/>
    </xf>
    <xf numFmtId="0" fontId="30" fillId="5" borderId="28" xfId="28" applyFont="1" applyFill="1" applyBorder="1" applyAlignment="1">
      <alignment horizontal="center" wrapText="1"/>
    </xf>
    <xf numFmtId="164" fontId="30" fillId="0" borderId="56" xfId="28" applyNumberFormat="1" applyFont="1" applyBorder="1" applyAlignment="1">
      <alignment horizontal="right" vertical="top"/>
    </xf>
    <xf numFmtId="9" fontId="30" fillId="0" borderId="57" xfId="40" applyFont="1" applyBorder="1" applyAlignment="1">
      <alignment horizontal="right" vertical="top"/>
    </xf>
    <xf numFmtId="164" fontId="30" fillId="0" borderId="57" xfId="28" applyNumberFormat="1" applyFont="1" applyBorder="1" applyAlignment="1">
      <alignment horizontal="right" vertical="top"/>
    </xf>
    <xf numFmtId="164" fontId="9" fillId="0" borderId="95" xfId="20" applyNumberFormat="1" applyFont="1" applyFill="1" applyBorder="1" applyAlignment="1">
      <alignment horizontal="right" vertical="center"/>
    </xf>
    <xf numFmtId="0" fontId="9" fillId="5" borderId="106" xfId="16" applyFont="1" applyFill="1" applyBorder="1" applyAlignment="1">
      <alignment horizontal="center" vertical="center" wrapText="1"/>
    </xf>
    <xf numFmtId="0" fontId="9" fillId="0" borderId="107" xfId="17" applyFont="1" applyFill="1" applyBorder="1" applyAlignment="1">
      <alignment horizontal="left" vertical="top" wrapText="1"/>
    </xf>
    <xf numFmtId="164" fontId="9" fillId="0" borderId="108" xfId="18" applyNumberFormat="1" applyFont="1" applyFill="1" applyBorder="1" applyAlignment="1">
      <alignment horizontal="right" vertical="center"/>
    </xf>
    <xf numFmtId="165" fontId="9" fillId="0" borderId="109" xfId="19" applyNumberFormat="1" applyFont="1" applyFill="1" applyBorder="1" applyAlignment="1">
      <alignment horizontal="right" vertical="center"/>
    </xf>
    <xf numFmtId="164" fontId="9" fillId="0" borderId="109" xfId="20" applyNumberFormat="1" applyFont="1" applyFill="1" applyBorder="1" applyAlignment="1">
      <alignment horizontal="right" vertical="center"/>
    </xf>
    <xf numFmtId="165" fontId="9" fillId="0" borderId="110" xfId="19" applyNumberFormat="1" applyFont="1" applyFill="1" applyBorder="1" applyAlignment="1">
      <alignment horizontal="right" vertical="center"/>
    </xf>
    <xf numFmtId="164" fontId="9" fillId="0" borderId="111" xfId="20" applyNumberFormat="1" applyFont="1" applyFill="1" applyBorder="1" applyAlignment="1">
      <alignment horizontal="right" vertical="center"/>
    </xf>
    <xf numFmtId="165" fontId="9" fillId="0" borderId="110" xfId="21" applyNumberFormat="1" applyFont="1" applyFill="1" applyBorder="1" applyAlignment="1">
      <alignment horizontal="right" vertical="center"/>
    </xf>
    <xf numFmtId="164" fontId="9" fillId="0" borderId="113" xfId="20" applyNumberFormat="1" applyFont="1" applyFill="1" applyBorder="1" applyAlignment="1">
      <alignment horizontal="right" vertical="center"/>
    </xf>
    <xf numFmtId="165" fontId="9" fillId="0" borderId="109" xfId="21" applyNumberFormat="1" applyFont="1" applyFill="1" applyBorder="1" applyAlignment="1">
      <alignment horizontal="right" vertical="center"/>
    </xf>
    <xf numFmtId="165" fontId="9" fillId="0" borderId="114" xfId="21" applyNumberFormat="1" applyFont="1" applyFill="1" applyBorder="1" applyAlignment="1">
      <alignment horizontal="right" vertical="center"/>
    </xf>
    <xf numFmtId="165" fontId="9" fillId="0" borderId="118" xfId="19" applyNumberFormat="1" applyFont="1" applyFill="1" applyBorder="1" applyAlignment="1">
      <alignment horizontal="right" vertical="center"/>
    </xf>
    <xf numFmtId="0" fontId="9" fillId="5" borderId="121" xfId="15" applyFont="1" applyFill="1" applyBorder="1" applyAlignment="1">
      <alignment horizontal="center" vertical="center" wrapText="1"/>
    </xf>
    <xf numFmtId="0" fontId="9" fillId="5" borderId="122" xfId="15" applyFont="1" applyFill="1" applyBorder="1" applyAlignment="1">
      <alignment horizontal="center" vertical="center" wrapText="1"/>
    </xf>
    <xf numFmtId="0" fontId="9" fillId="5" borderId="122" xfId="16" applyFont="1" applyFill="1" applyBorder="1" applyAlignment="1">
      <alignment horizontal="center" vertical="center" wrapText="1"/>
    </xf>
    <xf numFmtId="0" fontId="9" fillId="5" borderId="124" xfId="16" applyFont="1" applyFill="1" applyBorder="1" applyAlignment="1">
      <alignment horizontal="center" vertical="center" wrapText="1"/>
    </xf>
    <xf numFmtId="0" fontId="30" fillId="5" borderId="14" xfId="15" applyFont="1" applyFill="1" applyBorder="1" applyAlignment="1">
      <alignment horizontal="center" vertical="center" wrapText="1"/>
    </xf>
    <xf numFmtId="0" fontId="30" fillId="5" borderId="58" xfId="16" applyFont="1" applyFill="1" applyBorder="1" applyAlignment="1">
      <alignment horizontal="center" vertical="center" wrapText="1"/>
    </xf>
    <xf numFmtId="164" fontId="30" fillId="0" borderId="109" xfId="20" applyNumberFormat="1" applyFont="1" applyFill="1" applyBorder="1" applyAlignment="1">
      <alignment horizontal="right" vertical="center"/>
    </xf>
    <xf numFmtId="165" fontId="30" fillId="0" borderId="112" xfId="21" applyNumberFormat="1" applyFont="1" applyFill="1" applyBorder="1" applyAlignment="1">
      <alignment horizontal="right" vertical="center"/>
    </xf>
    <xf numFmtId="0" fontId="30" fillId="5" borderId="45" xfId="15" applyFont="1" applyFill="1" applyBorder="1" applyAlignment="1">
      <alignment horizontal="center" vertical="center" wrapText="1"/>
    </xf>
    <xf numFmtId="165" fontId="9" fillId="0" borderId="128" xfId="21" applyNumberFormat="1" applyFont="1" applyFill="1" applyBorder="1" applyAlignment="1">
      <alignment horizontal="right" vertical="center"/>
    </xf>
    <xf numFmtId="165" fontId="9" fillId="0" borderId="112" xfId="21" applyNumberFormat="1" applyFont="1" applyFill="1" applyBorder="1" applyAlignment="1">
      <alignment horizontal="right" vertical="center"/>
    </xf>
    <xf numFmtId="0" fontId="14" fillId="5" borderId="141" xfId="28" applyFont="1" applyFill="1" applyBorder="1" applyAlignment="1">
      <alignment horizontal="center" wrapText="1"/>
    </xf>
    <xf numFmtId="0" fontId="14" fillId="0" borderId="142" xfId="28" applyFont="1" applyBorder="1" applyAlignment="1">
      <alignment horizontal="left" vertical="top" wrapText="1"/>
    </xf>
    <xf numFmtId="164" fontId="14" fillId="0" borderId="143" xfId="28" applyNumberFormat="1" applyFont="1" applyBorder="1" applyAlignment="1">
      <alignment horizontal="right" vertical="top"/>
    </xf>
    <xf numFmtId="165" fontId="14" fillId="0" borderId="144" xfId="28" applyNumberFormat="1" applyFont="1" applyBorder="1" applyAlignment="1">
      <alignment horizontal="right" vertical="top"/>
    </xf>
    <xf numFmtId="164" fontId="14" fillId="0" borderId="144" xfId="28" applyNumberFormat="1" applyFont="1" applyBorder="1" applyAlignment="1">
      <alignment horizontal="right" vertical="top"/>
    </xf>
    <xf numFmtId="165" fontId="14" fillId="0" borderId="145" xfId="28" applyNumberFormat="1" applyFont="1" applyBorder="1" applyAlignment="1">
      <alignment horizontal="right" vertical="top"/>
    </xf>
    <xf numFmtId="0" fontId="9" fillId="5" borderId="106" xfId="15" applyFont="1" applyFill="1" applyBorder="1" applyAlignment="1">
      <alignment horizontal="center" vertical="center" wrapText="1"/>
    </xf>
    <xf numFmtId="165" fontId="9" fillId="0" borderId="114" xfId="19" applyNumberFormat="1" applyFont="1" applyFill="1" applyBorder="1" applyAlignment="1">
      <alignment horizontal="right" vertical="center"/>
    </xf>
    <xf numFmtId="0" fontId="9" fillId="5" borderId="153" xfId="14" applyFont="1" applyFill="1" applyBorder="1" applyAlignment="1">
      <alignment horizontal="center" vertical="center" wrapText="1"/>
    </xf>
    <xf numFmtId="0" fontId="9" fillId="5" borderId="154" xfId="14" applyFont="1" applyFill="1" applyBorder="1" applyAlignment="1">
      <alignment horizontal="center" vertical="center" wrapText="1"/>
    </xf>
    <xf numFmtId="164" fontId="9" fillId="0" borderId="155" xfId="18" applyNumberFormat="1" applyFont="1" applyFill="1" applyBorder="1" applyAlignment="1">
      <alignment horizontal="right" vertical="center"/>
    </xf>
    <xf numFmtId="165" fontId="9" fillId="0" borderId="118" xfId="21" applyNumberFormat="1" applyFont="1" applyFill="1" applyBorder="1" applyAlignment="1">
      <alignment horizontal="right" vertical="center"/>
    </xf>
    <xf numFmtId="0" fontId="0" fillId="0" borderId="156" xfId="0" applyBorder="1"/>
    <xf numFmtId="0" fontId="9" fillId="5" borderId="165" xfId="15" applyFont="1" applyFill="1" applyBorder="1" applyAlignment="1">
      <alignment horizontal="center" vertical="center" wrapText="1"/>
    </xf>
    <xf numFmtId="0" fontId="14" fillId="5" borderId="166" xfId="28" applyFont="1" applyFill="1" applyBorder="1" applyAlignment="1">
      <alignment horizontal="center" wrapText="1"/>
    </xf>
    <xf numFmtId="0" fontId="14" fillId="5" borderId="167" xfId="28" applyFont="1" applyFill="1" applyBorder="1" applyAlignment="1">
      <alignment horizontal="center" wrapText="1"/>
    </xf>
    <xf numFmtId="165" fontId="14" fillId="0" borderId="168" xfId="28" applyNumberFormat="1" applyFont="1" applyBorder="1" applyAlignment="1">
      <alignment horizontal="right" vertical="top"/>
    </xf>
    <xf numFmtId="0" fontId="9" fillId="5" borderId="58" xfId="15" applyFont="1" applyFill="1" applyBorder="1" applyAlignment="1">
      <alignment horizontal="center" vertical="center" wrapText="1"/>
    </xf>
    <xf numFmtId="165" fontId="9" fillId="0" borderId="112" xfId="19" applyNumberFormat="1" applyFont="1" applyFill="1" applyBorder="1" applyAlignment="1">
      <alignment horizontal="right" vertical="center"/>
    </xf>
    <xf numFmtId="0" fontId="30" fillId="5" borderId="127" xfId="15" applyFont="1" applyFill="1" applyBorder="1" applyAlignment="1">
      <alignment horizontal="center" vertical="center" wrapText="1"/>
    </xf>
    <xf numFmtId="165" fontId="30" fillId="0" borderId="109" xfId="19" applyNumberFormat="1" applyFont="1" applyFill="1" applyBorder="1" applyAlignment="1">
      <alignment horizontal="right" vertical="center"/>
    </xf>
    <xf numFmtId="0" fontId="30" fillId="5" borderId="62" xfId="28" applyFont="1" applyFill="1" applyBorder="1" applyAlignment="1">
      <alignment horizontal="center" wrapText="1"/>
    </xf>
    <xf numFmtId="0" fontId="30" fillId="5" borderId="167" xfId="28" applyFont="1" applyFill="1" applyBorder="1" applyAlignment="1">
      <alignment horizontal="center" wrapText="1"/>
    </xf>
    <xf numFmtId="4" fontId="9" fillId="0" borderId="109" xfId="29" applyNumberFormat="1" applyFont="1" applyFill="1" applyBorder="1" applyAlignment="1">
      <alignment horizontal="right" vertical="center"/>
    </xf>
    <xf numFmtId="2" fontId="9" fillId="0" borderId="109" xfId="30" applyNumberFormat="1" applyFont="1" applyFill="1" applyBorder="1" applyAlignment="1">
      <alignment horizontal="right" vertical="center"/>
    </xf>
    <xf numFmtId="4" fontId="9" fillId="0" borderId="114" xfId="29" applyNumberFormat="1" applyFont="1" applyFill="1" applyBorder="1" applyAlignment="1">
      <alignment horizontal="right" vertical="center"/>
    </xf>
    <xf numFmtId="0" fontId="9" fillId="0" borderId="98" xfId="17" applyFont="1" applyFill="1" applyBorder="1" applyAlignment="1">
      <alignment horizontal="left" vertical="top" wrapText="1"/>
    </xf>
    <xf numFmtId="164" fontId="30" fillId="0" borderId="113" xfId="20" applyNumberFormat="1" applyFont="1" applyFill="1" applyBorder="1" applyAlignment="1">
      <alignment horizontal="right" vertical="center"/>
    </xf>
    <xf numFmtId="0" fontId="0" fillId="0" borderId="185" xfId="0" applyBorder="1"/>
    <xf numFmtId="164" fontId="9" fillId="0" borderId="113" xfId="18" applyNumberFormat="1" applyFont="1" applyFill="1" applyBorder="1" applyAlignment="1">
      <alignment horizontal="right" vertical="center"/>
    </xf>
    <xf numFmtId="0" fontId="9" fillId="5" borderId="45" xfId="14" applyFont="1" applyFill="1" applyBorder="1" applyAlignment="1">
      <alignment horizontal="center" vertical="center" wrapText="1"/>
    </xf>
    <xf numFmtId="0" fontId="9" fillId="0" borderId="186" xfId="17" applyFont="1" applyFill="1" applyBorder="1" applyAlignment="1">
      <alignment horizontal="left" vertical="top" wrapText="1"/>
    </xf>
    <xf numFmtId="0" fontId="30" fillId="5" borderId="58" xfId="15" applyFont="1" applyFill="1" applyBorder="1" applyAlignment="1">
      <alignment horizontal="center" vertical="center" wrapText="1"/>
    </xf>
    <xf numFmtId="165" fontId="30" fillId="0" borderId="112" xfId="19" applyNumberFormat="1" applyFont="1" applyFill="1" applyBorder="1" applyAlignment="1">
      <alignment horizontal="right" vertical="center"/>
    </xf>
    <xf numFmtId="0" fontId="30" fillId="5" borderId="189" xfId="14" applyFont="1" applyFill="1" applyBorder="1" applyAlignment="1">
      <alignment horizontal="center" vertical="center" wrapText="1"/>
    </xf>
    <xf numFmtId="0" fontId="30" fillId="5" borderId="123" xfId="15" applyFont="1" applyFill="1" applyBorder="1" applyAlignment="1">
      <alignment horizontal="center" vertical="center" wrapText="1"/>
    </xf>
    <xf numFmtId="0" fontId="30" fillId="5" borderId="194" xfId="14" applyFont="1" applyFill="1" applyBorder="1" applyAlignment="1">
      <alignment horizontal="center" vertical="center" wrapText="1"/>
    </xf>
    <xf numFmtId="0" fontId="30" fillId="5" borderId="122" xfId="15" applyFont="1" applyFill="1" applyBorder="1" applyAlignment="1">
      <alignment horizontal="center" vertical="center" wrapText="1"/>
    </xf>
    <xf numFmtId="0" fontId="30" fillId="5" borderId="122" xfId="16" applyFont="1" applyFill="1" applyBorder="1" applyAlignment="1">
      <alignment horizontal="center" vertical="center" wrapText="1"/>
    </xf>
    <xf numFmtId="0" fontId="30" fillId="5" borderId="188" xfId="16" applyFont="1" applyFill="1" applyBorder="1" applyAlignment="1">
      <alignment horizontal="center" vertical="center" wrapText="1"/>
    </xf>
    <xf numFmtId="0" fontId="30" fillId="5" borderId="124" xfId="16" applyFont="1" applyFill="1" applyBorder="1" applyAlignment="1">
      <alignment horizontal="center" vertical="center" wrapText="1"/>
    </xf>
    <xf numFmtId="0" fontId="30" fillId="0" borderId="107" xfId="17" applyFont="1" applyFill="1" applyBorder="1" applyAlignment="1">
      <alignment horizontal="left" vertical="top" wrapText="1"/>
    </xf>
    <xf numFmtId="164" fontId="30" fillId="0" borderId="108" xfId="18" applyNumberFormat="1" applyFont="1" applyFill="1" applyBorder="1" applyAlignment="1">
      <alignment horizontal="right" vertical="center"/>
    </xf>
    <xf numFmtId="165" fontId="30" fillId="0" borderId="110" xfId="19" applyNumberFormat="1" applyFont="1" applyFill="1" applyBorder="1" applyAlignment="1">
      <alignment horizontal="right" vertical="center"/>
    </xf>
    <xf numFmtId="164" fontId="30" fillId="0" borderId="111" xfId="20" applyNumberFormat="1" applyFont="1" applyFill="1" applyBorder="1" applyAlignment="1">
      <alignment horizontal="right" vertical="center"/>
    </xf>
    <xf numFmtId="165" fontId="30" fillId="0" borderId="109" xfId="21" applyNumberFormat="1" applyFont="1" applyFill="1" applyBorder="1" applyAlignment="1">
      <alignment horizontal="right" vertical="center"/>
    </xf>
    <xf numFmtId="165" fontId="30" fillId="0" borderId="118" xfId="21" applyNumberFormat="1" applyFont="1" applyFill="1" applyBorder="1" applyAlignment="1">
      <alignment horizontal="right" vertical="center"/>
    </xf>
    <xf numFmtId="165" fontId="30" fillId="0" borderId="114" xfId="21" applyNumberFormat="1" applyFont="1" applyFill="1" applyBorder="1" applyAlignment="1">
      <alignment horizontal="right" vertical="center"/>
    </xf>
    <xf numFmtId="0" fontId="14" fillId="0" borderId="142" xfId="35" applyFont="1" applyBorder="1" applyAlignment="1">
      <alignment horizontal="left" vertical="top" wrapText="1"/>
    </xf>
    <xf numFmtId="164" fontId="14" fillId="0" borderId="143" xfId="35" applyNumberFormat="1" applyFont="1" applyBorder="1" applyAlignment="1">
      <alignment horizontal="right" vertical="top"/>
    </xf>
    <xf numFmtId="165" fontId="14" fillId="0" borderId="144" xfId="35" applyNumberFormat="1" applyFont="1" applyBorder="1" applyAlignment="1">
      <alignment horizontal="right" vertical="top"/>
    </xf>
    <xf numFmtId="164" fontId="14" fillId="0" borderId="144" xfId="35" applyNumberFormat="1" applyFont="1" applyBorder="1" applyAlignment="1">
      <alignment horizontal="right" vertical="top"/>
    </xf>
    <xf numFmtId="0" fontId="30" fillId="5" borderId="196" xfId="35" applyFont="1" applyFill="1" applyBorder="1" applyAlignment="1">
      <alignment horizontal="center" vertical="center" wrapText="1"/>
    </xf>
    <xf numFmtId="0" fontId="30" fillId="5" borderId="198" xfId="35" applyFont="1" applyFill="1" applyBorder="1" applyAlignment="1">
      <alignment horizontal="center" vertical="center" wrapText="1"/>
    </xf>
    <xf numFmtId="164" fontId="30" fillId="0" borderId="201" xfId="35" applyNumberFormat="1" applyFont="1" applyBorder="1" applyAlignment="1">
      <alignment horizontal="right" vertical="top"/>
    </xf>
    <xf numFmtId="165" fontId="30" fillId="0" borderId="168" xfId="35" applyNumberFormat="1" applyFont="1" applyBorder="1" applyAlignment="1">
      <alignment horizontal="right" vertical="top"/>
    </xf>
    <xf numFmtId="0" fontId="31" fillId="0" borderId="0" xfId="0" applyFont="1"/>
    <xf numFmtId="164" fontId="32" fillId="0" borderId="113" xfId="20" applyNumberFormat="1" applyFont="1" applyFill="1" applyBorder="1" applyAlignment="1">
      <alignment horizontal="right" vertical="center"/>
    </xf>
    <xf numFmtId="165" fontId="32" fillId="0" borderId="109" xfId="21" applyNumberFormat="1" applyFont="1" applyFill="1" applyBorder="1" applyAlignment="1">
      <alignment horizontal="right" vertical="center"/>
    </xf>
    <xf numFmtId="164" fontId="32" fillId="0" borderId="109" xfId="20" applyNumberFormat="1" applyFont="1" applyFill="1" applyBorder="1" applyAlignment="1">
      <alignment horizontal="right" vertical="center"/>
    </xf>
    <xf numFmtId="165" fontId="32" fillId="0" borderId="114" xfId="21" applyNumberFormat="1" applyFont="1" applyFill="1" applyBorder="1" applyAlignment="1">
      <alignment horizontal="right" vertical="center"/>
    </xf>
    <xf numFmtId="164" fontId="32" fillId="0" borderId="35" xfId="28" applyNumberFormat="1" applyFont="1" applyBorder="1" applyAlignment="1">
      <alignment horizontal="right" vertical="top"/>
    </xf>
    <xf numFmtId="165" fontId="32" fillId="0" borderId="171" xfId="28" applyNumberFormat="1" applyFont="1" applyBorder="1" applyAlignment="1">
      <alignment horizontal="right" vertical="top"/>
    </xf>
    <xf numFmtId="164" fontId="32" fillId="0" borderId="95" xfId="20" applyNumberFormat="1" applyFont="1" applyFill="1" applyBorder="1" applyAlignment="1">
      <alignment horizontal="right" vertical="center"/>
    </xf>
    <xf numFmtId="165" fontId="32" fillId="0" borderId="47" xfId="21" applyNumberFormat="1" applyFont="1" applyFill="1" applyBorder="1" applyAlignment="1">
      <alignment horizontal="right" vertical="center"/>
    </xf>
    <xf numFmtId="164" fontId="32" fillId="0" borderId="47" xfId="20" applyNumberFormat="1" applyFont="1" applyFill="1" applyBorder="1" applyAlignment="1">
      <alignment horizontal="right" vertical="center"/>
    </xf>
    <xf numFmtId="165" fontId="32" fillId="0" borderId="48" xfId="21" applyNumberFormat="1" applyFont="1" applyFill="1" applyBorder="1" applyAlignment="1">
      <alignment horizontal="right" vertical="center"/>
    </xf>
    <xf numFmtId="0" fontId="32" fillId="5" borderId="13" xfId="14" applyFont="1" applyFill="1" applyBorder="1" applyAlignment="1">
      <alignment horizontal="center" vertical="center" wrapText="1"/>
    </xf>
    <xf numFmtId="0" fontId="32" fillId="5" borderId="14" xfId="15" applyFont="1" applyFill="1" applyBorder="1" applyAlignment="1">
      <alignment horizontal="center" vertical="center" wrapText="1"/>
    </xf>
    <xf numFmtId="164" fontId="32" fillId="0" borderId="54" xfId="20" applyNumberFormat="1" applyFont="1" applyFill="1" applyBorder="1" applyAlignment="1">
      <alignment horizontal="right" vertical="center"/>
    </xf>
    <xf numFmtId="165" fontId="32" fillId="0" borderId="52" xfId="19" applyNumberFormat="1" applyFont="1" applyFill="1" applyBorder="1" applyAlignment="1">
      <alignment horizontal="right" vertical="center"/>
    </xf>
    <xf numFmtId="164" fontId="32" fillId="0" borderId="52" xfId="20" applyNumberFormat="1" applyFont="1" applyFill="1" applyBorder="1" applyAlignment="1">
      <alignment horizontal="right" vertical="center"/>
    </xf>
    <xf numFmtId="165" fontId="32" fillId="0" borderId="53" xfId="19" applyNumberFormat="1" applyFont="1" applyFill="1" applyBorder="1" applyAlignment="1">
      <alignment horizontal="right" vertical="center"/>
    </xf>
    <xf numFmtId="0" fontId="0" fillId="0" borderId="202" xfId="0" applyBorder="1"/>
    <xf numFmtId="9" fontId="30" fillId="0" borderId="203" xfId="40" applyFont="1" applyBorder="1" applyAlignment="1">
      <alignment horizontal="right" vertical="top"/>
    </xf>
    <xf numFmtId="0" fontId="32" fillId="5" borderId="45" xfId="14" applyFont="1" applyFill="1" applyBorder="1" applyAlignment="1">
      <alignment horizontal="center" vertical="center" wrapText="1"/>
    </xf>
    <xf numFmtId="0" fontId="32" fillId="5" borderId="58" xfId="15" applyFont="1" applyFill="1" applyBorder="1" applyAlignment="1">
      <alignment horizontal="center" vertical="center" wrapText="1"/>
    </xf>
    <xf numFmtId="0" fontId="32" fillId="5" borderId="44" xfId="15" applyFont="1" applyFill="1" applyBorder="1" applyAlignment="1">
      <alignment horizontal="center" vertical="center" wrapText="1"/>
    </xf>
    <xf numFmtId="0" fontId="32" fillId="5" borderId="127" xfId="14" applyFont="1" applyFill="1" applyBorder="1" applyAlignment="1">
      <alignment horizontal="center" vertical="center" wrapText="1"/>
    </xf>
    <xf numFmtId="0" fontId="15" fillId="9" borderId="69" xfId="2" applyFont="1" applyFill="1" applyBorder="1" applyAlignment="1">
      <alignment horizontal="left" vertical="top" wrapText="1"/>
    </xf>
    <xf numFmtId="0" fontId="15" fillId="9" borderId="71" xfId="2" applyFont="1" applyFill="1" applyBorder="1" applyAlignment="1">
      <alignment horizontal="left" vertical="top" wrapText="1"/>
    </xf>
    <xf numFmtId="0" fontId="21" fillId="7" borderId="70" xfId="0" applyFont="1" applyFill="1" applyBorder="1" applyAlignment="1">
      <alignment horizontal="center"/>
    </xf>
    <xf numFmtId="0" fontId="21" fillId="7" borderId="72" xfId="0" applyFont="1" applyFill="1" applyBorder="1" applyAlignment="1">
      <alignment horizontal="center"/>
    </xf>
    <xf numFmtId="0" fontId="4" fillId="2" borderId="0" xfId="2" applyFont="1" applyAlignment="1">
      <alignment horizontal="center" vertical="center" wrapText="1"/>
    </xf>
    <xf numFmtId="0" fontId="24" fillId="0" borderId="0" xfId="41" applyFont="1" applyBorder="1" applyAlignment="1">
      <alignment horizontal="left"/>
    </xf>
    <xf numFmtId="0" fontId="25" fillId="7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9" fillId="5" borderId="147" xfId="11" applyFont="1" applyFill="1" applyBorder="1" applyAlignment="1">
      <alignment horizontal="center" vertical="center" wrapText="1"/>
    </xf>
    <xf numFmtId="0" fontId="9" fillId="5" borderId="116" xfId="12" applyFont="1" applyFill="1" applyBorder="1" applyAlignment="1">
      <alignment horizontal="center" vertical="center" wrapText="1"/>
    </xf>
    <xf numFmtId="0" fontId="9" fillId="5" borderId="116" xfId="11" applyFont="1" applyFill="1" applyBorder="1" applyAlignment="1">
      <alignment horizontal="center" vertical="center" wrapText="1"/>
    </xf>
    <xf numFmtId="0" fontId="9" fillId="5" borderId="131" xfId="12" applyFont="1" applyFill="1" applyBorder="1" applyAlignment="1">
      <alignment horizontal="center" vertical="center" wrapText="1"/>
    </xf>
    <xf numFmtId="0" fontId="9" fillId="5" borderId="100" xfId="6" applyFont="1" applyFill="1" applyBorder="1" applyAlignment="1">
      <alignment horizontal="center" vertical="center" wrapText="1"/>
    </xf>
    <xf numFmtId="0" fontId="9" fillId="5" borderId="101" xfId="6" applyFont="1" applyFill="1" applyBorder="1" applyAlignment="1">
      <alignment horizontal="center" vertical="center" wrapText="1"/>
    </xf>
    <xf numFmtId="0" fontId="9" fillId="5" borderId="102" xfId="6" applyFont="1" applyFill="1" applyBorder="1" applyAlignment="1">
      <alignment horizontal="center" vertical="center" wrapText="1"/>
    </xf>
    <xf numFmtId="0" fontId="8" fillId="0" borderId="92" xfId="4" applyFont="1" applyFill="1" applyBorder="1" applyAlignment="1">
      <alignment horizontal="center" vertical="center" wrapText="1"/>
    </xf>
    <xf numFmtId="0" fontId="9" fillId="5" borderId="173" xfId="11" applyFont="1" applyFill="1" applyBorder="1" applyAlignment="1">
      <alignment horizontal="center" vertical="center" wrapText="1"/>
    </xf>
    <xf numFmtId="0" fontId="9" fillId="5" borderId="175" xfId="12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5" borderId="116" xfId="7" applyFont="1" applyFill="1" applyBorder="1" applyAlignment="1">
      <alignment horizontal="center" vertical="center" wrapText="1"/>
    </xf>
    <xf numFmtId="0" fontId="9" fillId="5" borderId="120" xfId="7" applyFont="1" applyFill="1" applyBorder="1" applyAlignment="1">
      <alignment horizontal="center" vertical="center" wrapText="1"/>
    </xf>
    <xf numFmtId="0" fontId="9" fillId="5" borderId="130" xfId="7" applyFont="1" applyFill="1" applyBorder="1" applyAlignment="1">
      <alignment horizontal="center" vertical="center" wrapText="1"/>
    </xf>
    <xf numFmtId="0" fontId="9" fillId="5" borderId="148" xfId="7" applyFont="1" applyFill="1" applyBorder="1" applyAlignment="1">
      <alignment horizontal="center" vertical="center" wrapText="1"/>
    </xf>
    <xf numFmtId="0" fontId="9" fillId="5" borderId="172" xfId="7" applyFont="1" applyFill="1" applyBorder="1" applyAlignment="1">
      <alignment horizontal="center" vertical="center" wrapText="1"/>
    </xf>
    <xf numFmtId="0" fontId="9" fillId="5" borderId="147" xfId="7" applyFont="1" applyFill="1" applyBorder="1" applyAlignment="1">
      <alignment horizontal="center" vertical="center" wrapText="1"/>
    </xf>
    <xf numFmtId="0" fontId="9" fillId="5" borderId="99" xfId="5" applyFont="1" applyFill="1" applyBorder="1" applyAlignment="1">
      <alignment horizontal="left" vertical="center" wrapText="1"/>
    </xf>
    <xf numFmtId="0" fontId="9" fillId="5" borderId="105" xfId="5" applyFont="1" applyFill="1" applyBorder="1" applyAlignment="1">
      <alignment horizontal="left" vertical="center" wrapText="1"/>
    </xf>
    <xf numFmtId="0" fontId="9" fillId="5" borderId="129" xfId="6" applyFont="1" applyFill="1" applyBorder="1" applyAlignment="1">
      <alignment horizontal="center" vertical="center" wrapText="1"/>
    </xf>
    <xf numFmtId="0" fontId="9" fillId="5" borderId="147" xfId="6" applyFont="1" applyFill="1" applyBorder="1" applyAlignment="1">
      <alignment horizontal="center" vertical="center" wrapText="1"/>
    </xf>
    <xf numFmtId="0" fontId="9" fillId="5" borderId="179" xfId="6" applyFont="1" applyFill="1" applyBorder="1" applyAlignment="1">
      <alignment horizontal="center" vertical="center" wrapText="1"/>
    </xf>
    <xf numFmtId="0" fontId="9" fillId="5" borderId="162" xfId="6" applyFont="1" applyFill="1" applyBorder="1" applyAlignment="1">
      <alignment horizontal="center" vertical="center" wrapText="1"/>
    </xf>
    <xf numFmtId="0" fontId="9" fillId="5" borderId="103" xfId="9" applyFont="1" applyFill="1" applyBorder="1" applyAlignment="1">
      <alignment horizontal="left" vertical="center" wrapText="1"/>
    </xf>
    <xf numFmtId="0" fontId="9" fillId="5" borderId="105" xfId="13" applyFont="1" applyFill="1" applyBorder="1" applyAlignment="1">
      <alignment horizontal="left" vertical="center" wrapText="1"/>
    </xf>
    <xf numFmtId="0" fontId="9" fillId="5" borderId="60" xfId="27" applyFont="1" applyFill="1" applyBorder="1" applyAlignment="1">
      <alignment horizontal="center" vertical="center"/>
    </xf>
    <xf numFmtId="0" fontId="9" fillId="5" borderId="60" xfId="11" applyFont="1" applyFill="1" applyBorder="1" applyAlignment="1">
      <alignment horizontal="center" vertical="center" wrapText="1"/>
    </xf>
    <xf numFmtId="0" fontId="9" fillId="5" borderId="94" xfId="27" applyFont="1" applyFill="1" applyBorder="1" applyAlignment="1">
      <alignment horizontal="center" vertical="center"/>
    </xf>
    <xf numFmtId="0" fontId="9" fillId="5" borderId="97" xfId="12" applyFont="1" applyFill="1" applyBorder="1" applyAlignment="1">
      <alignment horizontal="center" vertical="center" wrapText="1"/>
    </xf>
    <xf numFmtId="0" fontId="9" fillId="5" borderId="164" xfId="27" applyFont="1" applyFill="1" applyBorder="1" applyAlignment="1">
      <alignment horizontal="center" vertical="center"/>
    </xf>
    <xf numFmtId="0" fontId="9" fillId="5" borderId="158" xfId="12" applyFont="1" applyFill="1" applyBorder="1" applyAlignment="1">
      <alignment horizontal="center" vertical="center" wrapText="1"/>
    </xf>
    <xf numFmtId="0" fontId="9" fillId="5" borderId="158" xfId="27" applyFont="1" applyFill="1" applyBorder="1" applyAlignment="1">
      <alignment horizontal="center" vertical="center"/>
    </xf>
    <xf numFmtId="0" fontId="9" fillId="5" borderId="115" xfId="6" applyFont="1" applyFill="1" applyBorder="1" applyAlignment="1">
      <alignment horizontal="center" vertical="center" wrapText="1"/>
    </xf>
    <xf numFmtId="0" fontId="9" fillId="5" borderId="131" xfId="8" applyFont="1" applyFill="1" applyBorder="1" applyAlignment="1">
      <alignment horizontal="center" vertical="center" wrapText="1"/>
    </xf>
    <xf numFmtId="0" fontId="9" fillId="5" borderId="9" xfId="10" applyFont="1" applyFill="1" applyBorder="1" applyAlignment="1">
      <alignment horizontal="center" vertical="center" wrapText="1"/>
    </xf>
    <xf numFmtId="0" fontId="9" fillId="5" borderId="10" xfId="11" applyFont="1" applyFill="1" applyBorder="1" applyAlignment="1">
      <alignment horizontal="center" vertical="center" wrapText="1"/>
    </xf>
    <xf numFmtId="0" fontId="9" fillId="5" borderId="132" xfId="12" applyFont="1" applyFill="1" applyBorder="1" applyAlignment="1">
      <alignment horizontal="center" vertical="center" wrapText="1"/>
    </xf>
    <xf numFmtId="0" fontId="9" fillId="5" borderId="159" xfId="12" applyFont="1" applyFill="1" applyBorder="1" applyAlignment="1">
      <alignment horizontal="center" vertical="center" wrapText="1"/>
    </xf>
    <xf numFmtId="0" fontId="9" fillId="5" borderId="161" xfId="6" applyFont="1" applyFill="1" applyBorder="1" applyAlignment="1">
      <alignment horizontal="center" vertical="center" wrapText="1"/>
    </xf>
    <xf numFmtId="0" fontId="0" fillId="0" borderId="162" xfId="0" applyBorder="1" applyAlignment="1"/>
    <xf numFmtId="0" fontId="0" fillId="0" borderId="163" xfId="0" applyBorder="1" applyAlignment="1"/>
    <xf numFmtId="0" fontId="14" fillId="5" borderId="85" xfId="28" applyFont="1" applyFill="1" applyBorder="1" applyAlignment="1">
      <alignment horizontal="center" wrapText="1"/>
    </xf>
    <xf numFmtId="0" fontId="14" fillId="5" borderId="86" xfId="28" applyFont="1" applyFill="1" applyBorder="1" applyAlignment="1">
      <alignment horizontal="center" wrapText="1"/>
    </xf>
    <xf numFmtId="0" fontId="14" fillId="5" borderId="134" xfId="28" applyFont="1" applyFill="1" applyBorder="1" applyAlignment="1">
      <alignment horizontal="center" wrapText="1"/>
    </xf>
    <xf numFmtId="0" fontId="14" fillId="5" borderId="135" xfId="28" applyFont="1" applyFill="1" applyBorder="1" applyAlignment="1">
      <alignment horizontal="center" wrapText="1"/>
    </xf>
    <xf numFmtId="0" fontId="14" fillId="5" borderId="146" xfId="28" applyFont="1" applyFill="1" applyBorder="1" applyAlignment="1">
      <alignment horizontal="center" wrapText="1"/>
    </xf>
    <xf numFmtId="0" fontId="14" fillId="5" borderId="84" xfId="28" applyFont="1" applyFill="1" applyBorder="1" applyAlignment="1">
      <alignment horizontal="center" wrapText="1"/>
    </xf>
    <xf numFmtId="0" fontId="9" fillId="5" borderId="96" xfId="11" applyFont="1" applyFill="1" applyBorder="1" applyAlignment="1">
      <alignment horizontal="center" vertical="center" wrapText="1"/>
    </xf>
    <xf numFmtId="0" fontId="9" fillId="5" borderId="104" xfId="12" applyFont="1" applyFill="1" applyBorder="1" applyAlignment="1">
      <alignment horizontal="center" vertical="center" wrapText="1"/>
    </xf>
    <xf numFmtId="0" fontId="9" fillId="5" borderId="149" xfId="6" applyFont="1" applyFill="1" applyBorder="1" applyAlignment="1">
      <alignment horizontal="center" vertical="center" wrapText="1"/>
    </xf>
    <xf numFmtId="0" fontId="9" fillId="5" borderId="117" xfId="8" applyFont="1" applyFill="1" applyBorder="1" applyAlignment="1">
      <alignment horizontal="center" vertical="center" wrapText="1"/>
    </xf>
    <xf numFmtId="0" fontId="9" fillId="5" borderId="129" xfId="10" applyFont="1" applyFill="1" applyBorder="1" applyAlignment="1">
      <alignment horizontal="center" vertical="center" wrapText="1"/>
    </xf>
    <xf numFmtId="0" fontId="9" fillId="5" borderId="147" xfId="10" applyFont="1" applyFill="1" applyBorder="1" applyAlignment="1">
      <alignment horizontal="center" vertical="center" wrapText="1"/>
    </xf>
    <xf numFmtId="0" fontId="9" fillId="5" borderId="120" xfId="11" applyFont="1" applyFill="1" applyBorder="1" applyAlignment="1">
      <alignment horizontal="center" vertical="center" wrapText="1"/>
    </xf>
    <xf numFmtId="0" fontId="9" fillId="5" borderId="148" xfId="11" applyFont="1" applyFill="1" applyBorder="1" applyAlignment="1">
      <alignment horizontal="center" vertical="center" wrapText="1"/>
    </xf>
    <xf numFmtId="0" fontId="9" fillId="5" borderId="40" xfId="11" applyFont="1" applyFill="1" applyBorder="1" applyAlignment="1">
      <alignment horizontal="center" vertical="center" wrapText="1"/>
    </xf>
    <xf numFmtId="0" fontId="9" fillId="5" borderId="41" xfId="11" applyFont="1" applyFill="1" applyBorder="1" applyAlignment="1">
      <alignment horizontal="center" vertical="center" wrapText="1"/>
    </xf>
    <xf numFmtId="0" fontId="9" fillId="5" borderId="151" xfId="10" applyFont="1" applyFill="1" applyBorder="1" applyAlignment="1">
      <alignment horizontal="center" vertical="center" wrapText="1"/>
    </xf>
    <xf numFmtId="0" fontId="9" fillId="5" borderId="39" xfId="10" applyFont="1" applyFill="1" applyBorder="1" applyAlignment="1">
      <alignment horizontal="center" vertical="center" wrapText="1"/>
    </xf>
    <xf numFmtId="0" fontId="14" fillId="5" borderId="30" xfId="28" applyFont="1" applyFill="1" applyBorder="1" applyAlignment="1">
      <alignment horizontal="center" vertical="center" wrapText="1"/>
    </xf>
    <xf numFmtId="0" fontId="14" fillId="5" borderId="170" xfId="28" applyFont="1" applyFill="1" applyBorder="1" applyAlignment="1">
      <alignment horizontal="center" vertical="center" wrapText="1"/>
    </xf>
    <xf numFmtId="0" fontId="9" fillId="5" borderId="16" xfId="6" applyFont="1" applyFill="1" applyBorder="1" applyAlignment="1">
      <alignment horizontal="center" vertical="center" wrapText="1"/>
    </xf>
    <xf numFmtId="0" fontId="9" fillId="5" borderId="17" xfId="7" applyFont="1" applyFill="1" applyBorder="1" applyAlignment="1">
      <alignment horizontal="center" vertical="center" wrapText="1"/>
    </xf>
    <xf numFmtId="0" fontId="9" fillId="5" borderId="17" xfId="8" applyFont="1" applyFill="1" applyBorder="1" applyAlignment="1">
      <alignment horizontal="center" vertical="center" wrapText="1"/>
    </xf>
    <xf numFmtId="0" fontId="0" fillId="0" borderId="77" xfId="0" applyBorder="1" applyAlignment="1"/>
    <xf numFmtId="0" fontId="0" fillId="0" borderId="78" xfId="0" applyBorder="1" applyAlignment="1"/>
    <xf numFmtId="0" fontId="9" fillId="5" borderId="94" xfId="11" applyFont="1" applyFill="1" applyBorder="1" applyAlignment="1">
      <alignment horizontal="center" vertical="center" wrapText="1"/>
    </xf>
    <xf numFmtId="0" fontId="9" fillId="5" borderId="94" xfId="12" applyFont="1" applyFill="1" applyBorder="1" applyAlignment="1">
      <alignment horizontal="center" vertical="center" wrapText="1"/>
    </xf>
    <xf numFmtId="0" fontId="14" fillId="5" borderId="22" xfId="28" applyFont="1" applyFill="1" applyBorder="1" applyAlignment="1">
      <alignment horizontal="center" wrapText="1"/>
    </xf>
    <xf numFmtId="0" fontId="14" fillId="5" borderId="23" xfId="28" applyFont="1" applyFill="1" applyBorder="1" applyAlignment="1">
      <alignment horizontal="center" wrapText="1"/>
    </xf>
    <xf numFmtId="0" fontId="14" fillId="5" borderId="32" xfId="28" applyFont="1" applyFill="1" applyBorder="1" applyAlignment="1">
      <alignment horizontal="center" wrapText="1"/>
    </xf>
    <xf numFmtId="0" fontId="14" fillId="5" borderId="136" xfId="28" applyFont="1" applyFill="1" applyBorder="1" applyAlignment="1">
      <alignment horizontal="center" wrapText="1"/>
    </xf>
    <xf numFmtId="0" fontId="9" fillId="5" borderId="4" xfId="5" applyFont="1" applyFill="1" applyBorder="1" applyAlignment="1">
      <alignment horizontal="left" vertical="center" wrapText="1"/>
    </xf>
    <xf numFmtId="0" fontId="9" fillId="5" borderId="8" xfId="9" applyFont="1" applyFill="1" applyBorder="1" applyAlignment="1">
      <alignment horizontal="left" vertical="center" wrapText="1"/>
    </xf>
    <xf numFmtId="0" fontId="9" fillId="5" borderId="12" xfId="13" applyFont="1" applyFill="1" applyBorder="1" applyAlignment="1">
      <alignment horizontal="left" vertical="center" wrapText="1"/>
    </xf>
    <xf numFmtId="0" fontId="9" fillId="5" borderId="5" xfId="6" applyFont="1" applyFill="1" applyBorder="1" applyAlignment="1">
      <alignment horizontal="center" vertical="center" wrapText="1"/>
    </xf>
    <xf numFmtId="0" fontId="9" fillId="5" borderId="6" xfId="7" applyFont="1" applyFill="1" applyBorder="1" applyAlignment="1">
      <alignment horizontal="center" vertical="center" wrapText="1"/>
    </xf>
    <xf numFmtId="0" fontId="9" fillId="5" borderId="7" xfId="8" applyFont="1" applyFill="1" applyBorder="1" applyAlignment="1">
      <alignment horizontal="center" vertical="center" wrapText="1"/>
    </xf>
    <xf numFmtId="0" fontId="9" fillId="5" borderId="11" xfId="12" applyFont="1" applyFill="1" applyBorder="1" applyAlignment="1">
      <alignment horizontal="center" vertical="center" wrapText="1"/>
    </xf>
    <xf numFmtId="0" fontId="30" fillId="5" borderId="99" xfId="5" applyFont="1" applyFill="1" applyBorder="1" applyAlignment="1">
      <alignment horizontal="left" vertical="center" wrapText="1"/>
    </xf>
    <xf numFmtId="0" fontId="30" fillId="5" borderId="185" xfId="9" applyFont="1" applyFill="1" applyBorder="1" applyAlignment="1">
      <alignment horizontal="left" vertical="center" wrapText="1"/>
    </xf>
    <xf numFmtId="0" fontId="30" fillId="5" borderId="105" xfId="13" applyFont="1" applyFill="1" applyBorder="1" applyAlignment="1">
      <alignment horizontal="left" vertical="center" wrapText="1"/>
    </xf>
    <xf numFmtId="0" fontId="30" fillId="5" borderId="195" xfId="11" applyFont="1" applyFill="1" applyBorder="1" applyAlignment="1">
      <alignment horizontal="center" vertical="center" wrapText="1"/>
    </xf>
    <xf numFmtId="0" fontId="30" fillId="5" borderId="190" xfId="11" applyFont="1" applyFill="1" applyBorder="1" applyAlignment="1">
      <alignment horizontal="center" vertical="center" wrapText="1"/>
    </xf>
    <xf numFmtId="0" fontId="30" fillId="5" borderId="191" xfId="11" applyFont="1" applyFill="1" applyBorder="1" applyAlignment="1">
      <alignment horizontal="center" vertical="center" wrapText="1"/>
    </xf>
    <xf numFmtId="0" fontId="30" fillId="5" borderId="68" xfId="11" applyFont="1" applyFill="1" applyBorder="1" applyAlignment="1">
      <alignment horizontal="center" vertical="center" wrapText="1"/>
    </xf>
    <xf numFmtId="0" fontId="30" fillId="5" borderId="193" xfId="11" applyFont="1" applyFill="1" applyBorder="1" applyAlignment="1">
      <alignment horizontal="center" vertical="center" wrapText="1"/>
    </xf>
    <xf numFmtId="0" fontId="30" fillId="5" borderId="160" xfId="11" applyFont="1" applyFill="1" applyBorder="1" applyAlignment="1">
      <alignment horizontal="center" vertical="center" wrapText="1"/>
    </xf>
    <xf numFmtId="0" fontId="9" fillId="5" borderId="182" xfId="5" applyFont="1" applyFill="1" applyBorder="1" applyAlignment="1">
      <alignment horizontal="left" vertical="center" wrapText="1"/>
    </xf>
    <xf numFmtId="0" fontId="9" fillId="5" borderId="183" xfId="9" applyFont="1" applyFill="1" applyBorder="1" applyAlignment="1">
      <alignment horizontal="left" vertical="center" wrapText="1"/>
    </xf>
    <xf numFmtId="0" fontId="9" fillId="5" borderId="187" xfId="13" applyFont="1" applyFill="1" applyBorder="1" applyAlignment="1">
      <alignment horizontal="left" vertical="center" wrapText="1"/>
    </xf>
    <xf numFmtId="0" fontId="30" fillId="5" borderId="10" xfId="11" applyFont="1" applyFill="1" applyBorder="1" applyAlignment="1">
      <alignment horizontal="center" vertical="center" wrapText="1"/>
    </xf>
    <xf numFmtId="0" fontId="30" fillId="5" borderId="119" xfId="11" applyFont="1" applyFill="1" applyBorder="1" applyAlignment="1">
      <alignment horizontal="center" vertical="center" wrapText="1"/>
    </xf>
    <xf numFmtId="0" fontId="14" fillId="5" borderId="19" xfId="28" applyFont="1" applyFill="1" applyBorder="1" applyAlignment="1">
      <alignment horizontal="left" wrapText="1"/>
    </xf>
    <xf numFmtId="0" fontId="14" fillId="5" borderId="25" xfId="28" applyFont="1" applyFill="1" applyBorder="1" applyAlignment="1">
      <alignment horizontal="left" wrapText="1"/>
    </xf>
    <xf numFmtId="0" fontId="9" fillId="5" borderId="119" xfId="12" applyFont="1" applyFill="1" applyBorder="1" applyAlignment="1">
      <alignment horizontal="center" vertical="center" wrapText="1"/>
    </xf>
    <xf numFmtId="0" fontId="14" fillId="5" borderId="29" xfId="28" applyFont="1" applyFill="1" applyBorder="1" applyAlignment="1">
      <alignment horizontal="center" vertical="center" wrapText="1"/>
    </xf>
    <xf numFmtId="0" fontId="14" fillId="5" borderId="137" xfId="28" applyFont="1" applyFill="1" applyBorder="1" applyAlignment="1">
      <alignment horizontal="center" wrapText="1"/>
    </xf>
    <xf numFmtId="0" fontId="14" fillId="5" borderId="24" xfId="28" applyFont="1" applyFill="1" applyBorder="1" applyAlignment="1">
      <alignment horizontal="center" wrapText="1"/>
    </xf>
    <xf numFmtId="0" fontId="14" fillId="5" borderId="139" xfId="28" applyFont="1" applyFill="1" applyBorder="1" applyAlignment="1">
      <alignment horizontal="center" wrapText="1"/>
    </xf>
    <xf numFmtId="0" fontId="9" fillId="5" borderId="130" xfId="6" applyFont="1" applyFill="1" applyBorder="1" applyAlignment="1">
      <alignment horizontal="center" vertical="center" wrapText="1"/>
    </xf>
    <xf numFmtId="0" fontId="9" fillId="5" borderId="100" xfId="7" applyFont="1" applyFill="1" applyBorder="1" applyAlignment="1">
      <alignment horizontal="center" vertical="center" wrapText="1"/>
    </xf>
    <xf numFmtId="0" fontId="9" fillId="5" borderId="101" xfId="7" applyFont="1" applyFill="1" applyBorder="1" applyAlignment="1">
      <alignment horizontal="center" vertical="center" wrapText="1"/>
    </xf>
    <xf numFmtId="0" fontId="9" fillId="5" borderId="102" xfId="7" applyFont="1" applyFill="1" applyBorder="1" applyAlignment="1">
      <alignment horizontal="center" vertical="center" wrapText="1"/>
    </xf>
    <xf numFmtId="0" fontId="9" fillId="5" borderId="125" xfId="11" applyFont="1" applyFill="1" applyBorder="1" applyAlignment="1">
      <alignment horizontal="center" vertical="center" wrapText="1"/>
    </xf>
    <xf numFmtId="0" fontId="9" fillId="5" borderId="40" xfId="12" applyFont="1" applyFill="1" applyBorder="1" applyAlignment="1">
      <alignment horizontal="center" vertical="center" wrapText="1"/>
    </xf>
    <xf numFmtId="0" fontId="13" fillId="0" borderId="0" xfId="28" applyFont="1" applyBorder="1" applyAlignment="1">
      <alignment horizontal="center" vertical="center" wrapText="1"/>
    </xf>
    <xf numFmtId="0" fontId="9" fillId="5" borderId="10" xfId="12" applyFont="1" applyFill="1" applyBorder="1" applyAlignment="1">
      <alignment horizontal="center" vertical="center" wrapText="1"/>
    </xf>
    <xf numFmtId="0" fontId="30" fillId="5" borderId="119" xfId="12" applyFont="1" applyFill="1" applyBorder="1" applyAlignment="1">
      <alignment horizontal="center" vertical="center" wrapText="1"/>
    </xf>
    <xf numFmtId="0" fontId="9" fillId="5" borderId="39" xfId="11" applyFont="1" applyFill="1" applyBorder="1" applyAlignment="1">
      <alignment horizontal="center" vertical="center" wrapText="1"/>
    </xf>
    <xf numFmtId="0" fontId="9" fillId="5" borderId="11" xfId="11" applyFont="1" applyFill="1" applyBorder="1" applyAlignment="1">
      <alignment horizontal="center" vertical="center" wrapText="1"/>
    </xf>
    <xf numFmtId="0" fontId="30" fillId="5" borderId="94" xfId="11" applyFont="1" applyFill="1" applyBorder="1" applyAlignment="1">
      <alignment horizontal="center" vertical="center" wrapText="1"/>
    </xf>
    <xf numFmtId="0" fontId="30" fillId="5" borderId="97" xfId="12" applyFont="1" applyFill="1" applyBorder="1" applyAlignment="1">
      <alignment horizontal="center" vertical="center" wrapText="1"/>
    </xf>
    <xf numFmtId="0" fontId="30" fillId="5" borderId="126" xfId="11" applyFont="1" applyFill="1" applyBorder="1" applyAlignment="1">
      <alignment horizontal="center" vertical="center" wrapText="1"/>
    </xf>
    <xf numFmtId="0" fontId="9" fillId="5" borderId="93" xfId="12" applyFont="1" applyFill="1" applyBorder="1" applyAlignment="1">
      <alignment horizontal="center" vertical="center" wrapText="1"/>
    </xf>
    <xf numFmtId="0" fontId="32" fillId="5" borderId="17" xfId="7" applyFont="1" applyFill="1" applyBorder="1" applyAlignment="1">
      <alignment horizontal="center" vertical="center" wrapText="1"/>
    </xf>
    <xf numFmtId="0" fontId="32" fillId="5" borderId="18" xfId="7" applyFont="1" applyFill="1" applyBorder="1" applyAlignment="1">
      <alignment horizontal="center" vertical="center" wrapText="1"/>
    </xf>
    <xf numFmtId="0" fontId="32" fillId="5" borderId="59" xfId="11" applyFont="1" applyFill="1" applyBorder="1" applyAlignment="1">
      <alignment horizontal="center" vertical="center" wrapText="1"/>
    </xf>
    <xf numFmtId="0" fontId="32" fillId="5" borderId="60" xfId="11" applyFont="1" applyFill="1" applyBorder="1" applyAlignment="1">
      <alignment horizontal="center" vertical="center" wrapText="1"/>
    </xf>
    <xf numFmtId="0" fontId="32" fillId="5" borderId="40" xfId="11" applyFont="1" applyFill="1" applyBorder="1" applyAlignment="1">
      <alignment horizontal="center" vertical="center" wrapText="1"/>
    </xf>
    <xf numFmtId="0" fontId="32" fillId="5" borderId="41" xfId="11" applyFont="1" applyFill="1" applyBorder="1" applyAlignment="1">
      <alignment horizontal="center" vertical="center" wrapText="1"/>
    </xf>
    <xf numFmtId="0" fontId="30" fillId="5" borderId="60" xfId="11" applyFont="1" applyFill="1" applyBorder="1" applyAlignment="1">
      <alignment horizontal="center" vertical="center" wrapText="1"/>
    </xf>
    <xf numFmtId="0" fontId="30" fillId="5" borderId="178" xfId="12" applyFont="1" applyFill="1" applyBorder="1" applyAlignment="1">
      <alignment horizontal="center" vertical="center" wrapText="1"/>
    </xf>
    <xf numFmtId="0" fontId="30" fillId="5" borderId="59" xfId="11" applyFont="1" applyFill="1" applyBorder="1" applyAlignment="1">
      <alignment horizontal="center" vertical="center" wrapText="1"/>
    </xf>
    <xf numFmtId="0" fontId="9" fillId="5" borderId="176" xfId="11" applyFont="1" applyFill="1" applyBorder="1" applyAlignment="1">
      <alignment horizontal="center" vertical="center" wrapText="1"/>
    </xf>
    <xf numFmtId="0" fontId="9" fillId="5" borderId="59" xfId="11" applyFont="1" applyFill="1" applyBorder="1" applyAlignment="1">
      <alignment horizontal="center" vertical="center" wrapText="1"/>
    </xf>
    <xf numFmtId="0" fontId="9" fillId="5" borderId="157" xfId="11" applyFont="1" applyFill="1" applyBorder="1" applyAlignment="1">
      <alignment horizontal="center" vertical="center" wrapText="1"/>
    </xf>
    <xf numFmtId="0" fontId="9" fillId="5" borderId="177" xfId="11" applyFont="1" applyFill="1" applyBorder="1" applyAlignment="1">
      <alignment horizontal="center" vertical="center" wrapText="1"/>
    </xf>
    <xf numFmtId="0" fontId="9" fillId="5" borderId="97" xfId="11" applyFont="1" applyFill="1" applyBorder="1" applyAlignment="1">
      <alignment horizontal="center" vertical="center" wrapText="1"/>
    </xf>
    <xf numFmtId="0" fontId="9" fillId="5" borderId="91" xfId="11" applyFont="1" applyFill="1" applyBorder="1" applyAlignment="1">
      <alignment horizontal="center" vertical="center" wrapText="1"/>
    </xf>
    <xf numFmtId="0" fontId="9" fillId="5" borderId="63" xfId="11" applyFont="1" applyFill="1" applyBorder="1" applyAlignment="1">
      <alignment horizontal="center" vertical="center" wrapText="1"/>
    </xf>
    <xf numFmtId="0" fontId="30" fillId="5" borderId="190" xfId="12" applyFont="1" applyFill="1" applyBorder="1" applyAlignment="1">
      <alignment horizontal="center" vertical="center" wrapText="1"/>
    </xf>
    <xf numFmtId="0" fontId="30" fillId="5" borderId="192" xfId="12" applyFont="1" applyFill="1" applyBorder="1" applyAlignment="1">
      <alignment horizontal="center" vertical="center" wrapText="1"/>
    </xf>
    <xf numFmtId="0" fontId="30" fillId="5" borderId="173" xfId="11" applyFont="1" applyFill="1" applyBorder="1" applyAlignment="1">
      <alignment horizontal="center" vertical="center" wrapText="1"/>
    </xf>
    <xf numFmtId="0" fontId="30" fillId="5" borderId="175" xfId="12" applyFont="1" applyFill="1" applyBorder="1" applyAlignment="1">
      <alignment horizontal="center" vertical="center" wrapText="1"/>
    </xf>
    <xf numFmtId="0" fontId="9" fillId="5" borderId="60" xfId="12" applyFont="1" applyFill="1" applyBorder="1" applyAlignment="1">
      <alignment horizontal="center" vertical="center" wrapText="1"/>
    </xf>
    <xf numFmtId="0" fontId="9" fillId="5" borderId="61" xfId="12" applyFont="1" applyFill="1" applyBorder="1" applyAlignment="1">
      <alignment horizontal="center" vertical="center" wrapText="1"/>
    </xf>
    <xf numFmtId="0" fontId="30" fillId="5" borderId="161" xfId="6" applyFont="1" applyFill="1" applyBorder="1" applyAlignment="1">
      <alignment horizontal="center" vertical="center" wrapText="1"/>
    </xf>
    <xf numFmtId="0" fontId="30" fillId="5" borderId="162" xfId="6" applyFont="1" applyFill="1" applyBorder="1" applyAlignment="1">
      <alignment horizontal="center" vertical="center" wrapText="1"/>
    </xf>
    <xf numFmtId="0" fontId="30" fillId="5" borderId="163" xfId="6" applyFont="1" applyFill="1" applyBorder="1" applyAlignment="1">
      <alignment horizontal="center" vertical="center" wrapText="1"/>
    </xf>
    <xf numFmtId="0" fontId="30" fillId="5" borderId="179" xfId="7" applyFont="1" applyFill="1" applyBorder="1" applyAlignment="1">
      <alignment horizontal="center" vertical="center" wrapText="1"/>
    </xf>
    <xf numFmtId="0" fontId="30" fillId="5" borderId="162" xfId="7" applyFont="1" applyFill="1" applyBorder="1" applyAlignment="1">
      <alignment horizontal="center" vertical="center" wrapText="1"/>
    </xf>
    <xf numFmtId="0" fontId="30" fillId="5" borderId="163" xfId="7" applyFont="1" applyFill="1" applyBorder="1" applyAlignment="1">
      <alignment horizontal="center" vertical="center" wrapText="1"/>
    </xf>
    <xf numFmtId="0" fontId="30" fillId="5" borderId="101" xfId="7" applyFont="1" applyFill="1" applyBorder="1" applyAlignment="1">
      <alignment horizontal="center" vertical="center" wrapText="1"/>
    </xf>
    <xf numFmtId="0" fontId="30" fillId="5" borderId="102" xfId="7" applyFont="1" applyFill="1" applyBorder="1" applyAlignment="1">
      <alignment horizontal="center" vertical="center" wrapText="1"/>
    </xf>
    <xf numFmtId="0" fontId="9" fillId="5" borderId="36" xfId="7" applyFont="1" applyFill="1" applyBorder="1" applyAlignment="1">
      <alignment horizontal="center" vertical="center" wrapText="1"/>
    </xf>
    <xf numFmtId="0" fontId="9" fillId="5" borderId="18" xfId="7" applyFont="1" applyFill="1" applyBorder="1" applyAlignment="1">
      <alignment horizontal="center" vertical="center" wrapText="1"/>
    </xf>
    <xf numFmtId="0" fontId="9" fillId="5" borderId="117" xfId="7" applyFont="1" applyFill="1" applyBorder="1" applyAlignment="1">
      <alignment horizontal="center" vertical="center" wrapText="1"/>
    </xf>
    <xf numFmtId="0" fontId="12" fillId="5" borderId="19" xfId="28" applyFill="1" applyBorder="1" applyAlignment="1">
      <alignment horizontal="center" vertical="center" wrapText="1"/>
    </xf>
    <xf numFmtId="0" fontId="12" fillId="5" borderId="25" xfId="28" applyFill="1" applyBorder="1" applyAlignment="1">
      <alignment horizontal="center" vertical="center" wrapText="1"/>
    </xf>
    <xf numFmtId="0" fontId="13" fillId="0" borderId="42" xfId="28" applyFont="1" applyBorder="1" applyAlignment="1">
      <alignment horizontal="center" vertical="center" wrapText="1"/>
    </xf>
    <xf numFmtId="0" fontId="9" fillId="5" borderId="150" xfId="6" applyFont="1" applyFill="1" applyBorder="1" applyAlignment="1">
      <alignment horizontal="center" vertical="center" wrapText="1"/>
    </xf>
    <xf numFmtId="0" fontId="9" fillId="5" borderId="152" xfId="6" applyFont="1" applyFill="1" applyBorder="1" applyAlignment="1">
      <alignment horizontal="center" vertical="center" wrapText="1"/>
    </xf>
    <xf numFmtId="0" fontId="14" fillId="5" borderId="169" xfId="28" applyFont="1" applyFill="1" applyBorder="1" applyAlignment="1">
      <alignment horizontal="center" wrapText="1"/>
    </xf>
    <xf numFmtId="0" fontId="14" fillId="5" borderId="133" xfId="28" applyFont="1" applyFill="1" applyBorder="1" applyAlignment="1">
      <alignment horizontal="left" wrapText="1"/>
    </xf>
    <xf numFmtId="0" fontId="14" fillId="5" borderId="140" xfId="28" applyFont="1" applyFill="1" applyBorder="1" applyAlignment="1">
      <alignment horizontal="left" wrapText="1"/>
    </xf>
    <xf numFmtId="0" fontId="14" fillId="5" borderId="138" xfId="28" applyFont="1" applyFill="1" applyBorder="1" applyAlignment="1">
      <alignment horizontal="left" wrapText="1"/>
    </xf>
    <xf numFmtId="0" fontId="9" fillId="5" borderId="119" xfId="11" applyFont="1" applyFill="1" applyBorder="1" applyAlignment="1">
      <alignment horizontal="center" vertical="center" wrapText="1"/>
    </xf>
    <xf numFmtId="0" fontId="13" fillId="0" borderId="92" xfId="28" applyFont="1" applyBorder="1" applyAlignment="1">
      <alignment horizontal="center" vertical="center" wrapText="1"/>
    </xf>
    <xf numFmtId="0" fontId="12" fillId="0" borderId="0" xfId="28" applyFont="1" applyBorder="1" applyAlignment="1">
      <alignment horizontal="center" vertical="center"/>
    </xf>
    <xf numFmtId="0" fontId="30" fillId="5" borderId="197" xfId="35" applyFont="1" applyFill="1" applyBorder="1" applyAlignment="1">
      <alignment horizontal="center" vertical="center" wrapText="1"/>
    </xf>
    <xf numFmtId="0" fontId="30" fillId="5" borderId="199" xfId="35" applyFont="1" applyFill="1" applyBorder="1" applyAlignment="1">
      <alignment horizontal="center" vertical="center" wrapText="1"/>
    </xf>
    <xf numFmtId="0" fontId="14" fillId="5" borderId="133" xfId="35" applyFont="1" applyFill="1" applyBorder="1" applyAlignment="1">
      <alignment horizontal="left" vertical="center" wrapText="1"/>
    </xf>
    <xf numFmtId="0" fontId="14" fillId="5" borderId="138" xfId="35" applyFont="1" applyFill="1" applyBorder="1" applyAlignment="1">
      <alignment horizontal="left" vertical="center" wrapText="1"/>
    </xf>
    <xf numFmtId="0" fontId="14" fillId="5" borderId="140" xfId="35" applyFont="1" applyFill="1" applyBorder="1" applyAlignment="1">
      <alignment horizontal="left" vertical="center" wrapText="1"/>
    </xf>
    <xf numFmtId="0" fontId="14" fillId="5" borderId="31" xfId="35" applyFont="1" applyFill="1" applyBorder="1" applyAlignment="1">
      <alignment horizontal="center" vertical="center" wrapText="1"/>
    </xf>
    <xf numFmtId="0" fontId="14" fillId="5" borderId="32" xfId="35" applyFont="1" applyFill="1" applyBorder="1" applyAlignment="1">
      <alignment horizontal="center" vertical="center" wrapText="1"/>
    </xf>
    <xf numFmtId="0" fontId="14" fillId="5" borderId="24" xfId="35" applyFont="1" applyFill="1" applyBorder="1" applyAlignment="1">
      <alignment horizontal="center" vertical="center" wrapText="1"/>
    </xf>
    <xf numFmtId="0" fontId="14" fillId="5" borderId="200" xfId="35" applyFont="1" applyFill="1" applyBorder="1" applyAlignment="1">
      <alignment horizontal="center" vertical="center" wrapText="1"/>
    </xf>
    <xf numFmtId="0" fontId="14" fillId="5" borderId="101" xfId="35" applyFont="1" applyFill="1" applyBorder="1" applyAlignment="1">
      <alignment horizontal="center" vertical="center" wrapText="1"/>
    </xf>
    <xf numFmtId="0" fontId="14" fillId="5" borderId="102" xfId="35" applyFont="1" applyFill="1" applyBorder="1" applyAlignment="1">
      <alignment horizontal="center" vertical="center" wrapText="1"/>
    </xf>
    <xf numFmtId="0" fontId="13" fillId="0" borderId="92" xfId="35" applyFont="1" applyBorder="1" applyAlignment="1">
      <alignment horizontal="center" vertical="center" wrapText="1"/>
    </xf>
    <xf numFmtId="0" fontId="9" fillId="5" borderId="193" xfId="11" applyFont="1" applyFill="1" applyBorder="1" applyAlignment="1">
      <alignment horizontal="center" vertical="center" wrapText="1"/>
    </xf>
    <xf numFmtId="0" fontId="9" fillId="5" borderId="191" xfId="12" applyFont="1" applyFill="1" applyBorder="1" applyAlignment="1">
      <alignment horizontal="center" vertical="center" wrapText="1"/>
    </xf>
    <xf numFmtId="0" fontId="30" fillId="5" borderId="174" xfId="12" applyFont="1" applyFill="1" applyBorder="1" applyAlignment="1">
      <alignment horizontal="center" vertical="center" wrapText="1"/>
    </xf>
    <xf numFmtId="0" fontId="9" fillId="5" borderId="37" xfId="11" applyFont="1" applyFill="1" applyBorder="1" applyAlignment="1">
      <alignment horizontal="center" vertical="center" wrapText="1"/>
    </xf>
    <xf numFmtId="0" fontId="9" fillId="5" borderId="6" xfId="12" applyFont="1" applyFill="1" applyBorder="1" applyAlignment="1">
      <alignment horizontal="center" vertical="center" wrapText="1"/>
    </xf>
    <xf numFmtId="0" fontId="9" fillId="5" borderId="6" xfId="11" applyFont="1" applyFill="1" applyBorder="1" applyAlignment="1">
      <alignment horizontal="center" vertical="center" wrapText="1"/>
    </xf>
    <xf numFmtId="0" fontId="9" fillId="5" borderId="7" xfId="12" applyFont="1" applyFill="1" applyBorder="1" applyAlignment="1">
      <alignment horizontal="center" vertical="center" wrapText="1"/>
    </xf>
    <xf numFmtId="0" fontId="9" fillId="5" borderId="181" xfId="12" applyFont="1" applyFill="1" applyBorder="1" applyAlignment="1">
      <alignment horizontal="center" vertical="center" wrapText="1"/>
    </xf>
    <xf numFmtId="0" fontId="9" fillId="5" borderId="184" xfId="13" applyFont="1" applyFill="1" applyBorder="1" applyAlignment="1">
      <alignment horizontal="left" vertical="center" wrapText="1"/>
    </xf>
    <xf numFmtId="0" fontId="9" fillId="5" borderId="180" xfId="10" applyFont="1" applyFill="1" applyBorder="1" applyAlignment="1">
      <alignment horizontal="center" vertical="center" wrapText="1"/>
    </xf>
    <xf numFmtId="0" fontId="30" fillId="5" borderId="38" xfId="28" applyFont="1" applyFill="1" applyBorder="1" applyAlignment="1">
      <alignment horizontal="center" vertical="center" wrapText="1"/>
    </xf>
    <xf numFmtId="0" fontId="30" fillId="5" borderId="170" xfId="28" applyFont="1" applyFill="1" applyBorder="1" applyAlignment="1">
      <alignment horizontal="center" vertical="center" wrapText="1"/>
    </xf>
    <xf numFmtId="0" fontId="30" fillId="5" borderId="43" xfId="28" applyFont="1" applyFill="1" applyBorder="1" applyAlignment="1">
      <alignment horizontal="center" wrapText="1"/>
    </xf>
    <xf numFmtId="0" fontId="30" fillId="5" borderId="21" xfId="28" applyFont="1" applyFill="1" applyBorder="1" applyAlignment="1">
      <alignment horizontal="center" wrapText="1"/>
    </xf>
    <xf numFmtId="0" fontId="30" fillId="5" borderId="20" xfId="28" applyFont="1" applyFill="1" applyBorder="1" applyAlignment="1">
      <alignment horizontal="center" wrapText="1"/>
    </xf>
    <xf numFmtId="0" fontId="30" fillId="5" borderId="38" xfId="28" applyFont="1" applyFill="1" applyBorder="1" applyAlignment="1">
      <alignment horizontal="center" wrapText="1"/>
    </xf>
    <xf numFmtId="0" fontId="15" fillId="0" borderId="0" xfId="0" applyFont="1" applyAlignment="1">
      <alignment horizontal="center"/>
    </xf>
  </cellXfs>
  <cellStyles count="43">
    <cellStyle name="Èmfasi1" xfId="2" builtinId="29"/>
    <cellStyle name="Èmfasi1 2" xfId="38"/>
    <cellStyle name="Normal" xfId="0" builtinId="0"/>
    <cellStyle name="Normal 2" xfId="37"/>
    <cellStyle name="Normal_Taules" xfId="28"/>
    <cellStyle name="Normal_Taules_1" xfId="35"/>
    <cellStyle name="Percentatge" xfId="40" builtinId="5"/>
    <cellStyle name="Resultat" xfId="42" builtinId="21"/>
    <cellStyle name="style1406186754995" xfId="36"/>
    <cellStyle name="style1406632985147" xfId="3"/>
    <cellStyle name="style1406632985172" xfId="4"/>
    <cellStyle name="style1406632985195" xfId="5"/>
    <cellStyle name="style1406632985217" xfId="9"/>
    <cellStyle name="style1406632985237" xfId="13"/>
    <cellStyle name="style1406632985256" xfId="6"/>
    <cellStyle name="style1406632985276" xfId="7"/>
    <cellStyle name="style1406632985298" xfId="8"/>
    <cellStyle name="style1406632985319" xfId="10"/>
    <cellStyle name="style1406632985340" xfId="11"/>
    <cellStyle name="style1406632985359" xfId="12"/>
    <cellStyle name="style1406632985377" xfId="14"/>
    <cellStyle name="style1406632985396" xfId="15"/>
    <cellStyle name="style1406632985415" xfId="16"/>
    <cellStyle name="style1406632985433" xfId="17"/>
    <cellStyle name="style1406632985447" xfId="22"/>
    <cellStyle name="style1406632985461" xfId="18"/>
    <cellStyle name="style1406632985480" xfId="19"/>
    <cellStyle name="style1406632985498" xfId="20"/>
    <cellStyle name="style1406632985512" xfId="21"/>
    <cellStyle name="style1406632985531" xfId="23"/>
    <cellStyle name="style1406632985548" xfId="24"/>
    <cellStyle name="style1406632985569" xfId="25"/>
    <cellStyle name="style1406632985584" xfId="26"/>
    <cellStyle name="style1406632985710" xfId="27"/>
    <cellStyle name="style1406632985782" xfId="29"/>
    <cellStyle name="style1406632985798" xfId="31"/>
    <cellStyle name="style1406632985812" xfId="32"/>
    <cellStyle name="style1406632985826" xfId="34"/>
    <cellStyle name="style1406632985843" xfId="30"/>
    <cellStyle name="style1406632985858" xfId="33"/>
    <cellStyle name="Títol 2" xfId="41" builtinId="17"/>
    <cellStyle name="Títol 3" xfId="1" builtinId="18"/>
    <cellStyle name="Títol 3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Gènere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(Taules!$A$11,Taules!$C$11)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(Taules!$B$13,Taules!$D$13)</c:f>
              <c:numCache>
                <c:formatCode>###0.0%</c:formatCode>
                <c:ptCount val="2"/>
                <c:pt idx="0">
                  <c:v>0.5539906103286385</c:v>
                </c:pt>
                <c:pt idx="1">
                  <c:v>0.4460093896713615</c:v>
                </c:pt>
              </c:numCache>
              <c:extLst/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59470691163605"/>
          <c:y val="0.89409667541557303"/>
          <c:w val="0.1699214785651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autònom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(Taules!$B$65,Taules!$D$65)</c:f>
              <c:strCache>
                <c:ptCount val="2"/>
                <c:pt idx="0">
                  <c:v>Compte propi</c:v>
                </c:pt>
                <c:pt idx="1">
                  <c:v>Compte d'altre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Taules!$B$65:$E$65</c15:sqref>
                  </c15:fullRef>
                </c:ext>
              </c:extLst>
            </c:strRef>
          </c:cat>
          <c:val>
            <c:numRef>
              <c:f>(Taules!$B$67,Taules!$D$67)</c:f>
              <c:numCache>
                <c:formatCode>###0</c:formatCode>
                <c:ptCount val="2"/>
                <c:pt idx="0">
                  <c:v>75</c:v>
                </c:pt>
                <c:pt idx="1">
                  <c:v>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Taules!$B$67:$E$67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Jornada de treball a temps complet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(Taules!$B$73,Taules!$D$73)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Taules!$B$73:$E$73</c15:sqref>
                  </c15:fullRef>
                </c:ext>
              </c:extLst>
            </c:strRef>
          </c:cat>
          <c:val>
            <c:numRef>
              <c:f>(Taules!$B$75,Taules!$D$75)</c:f>
              <c:numCache>
                <c:formatCode>###0</c:formatCode>
                <c:ptCount val="2"/>
                <c:pt idx="0">
                  <c:v>38</c:v>
                </c:pt>
                <c:pt idx="1">
                  <c:v>152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Taules!$B$75:$E$75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DURADA DEL CONTRACTE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(Taules!$B$81,Taules!$D$81,Taules!$F$81)</c:f>
              <c:strCache>
                <c:ptCount val="3"/>
                <c:pt idx="0">
                  <c:v>Menys de sis mesos</c:v>
                </c:pt>
                <c:pt idx="1">
                  <c:v>Entre sis mesos i un any</c:v>
                </c:pt>
                <c:pt idx="2">
                  <c:v>Més d'un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Taules!$B$81:$G$81</c15:sqref>
                  </c15:fullRef>
                </c:ext>
              </c:extLst>
            </c:strRef>
          </c:cat>
          <c:val>
            <c:numRef>
              <c:f>(Taules!$B$83,Taules!$D$83,Taules!$F$83)</c:f>
              <c:numCache>
                <c:formatCode>###0</c:formatCode>
                <c:ptCount val="3"/>
                <c:pt idx="0">
                  <c:v>2</c:v>
                </c:pt>
                <c:pt idx="1">
                  <c:v>21</c:v>
                </c:pt>
                <c:pt idx="2">
                  <c:v>19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Taules!$B$83:$G$83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070016"/>
        <c:axId val="192071552"/>
        <c:axId val="0"/>
      </c:bar3DChart>
      <c:catAx>
        <c:axId val="19207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2071552"/>
        <c:crosses val="autoZero"/>
        <c:auto val="1"/>
        <c:lblAlgn val="ctr"/>
        <c:lblOffset val="100"/>
        <c:noMultiLvlLbl val="0"/>
      </c:catAx>
      <c:valAx>
        <c:axId val="192071552"/>
        <c:scaling>
          <c:orientation val="minMax"/>
          <c:max val="4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207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Àmbit de l’empresa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(Taules!$B$89,Taules!$D$89)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Taules!$B$89:$E$89</c15:sqref>
                  </c15:fullRef>
                </c:ext>
              </c:extLst>
            </c:strRef>
          </c:cat>
          <c:val>
            <c:numRef>
              <c:f>(Taules!$B$91,Taules!$D$91)</c:f>
              <c:numCache>
                <c:formatCode>###0</c:formatCode>
                <c:ptCount val="2"/>
                <c:pt idx="0">
                  <c:v>40</c:v>
                </c:pt>
                <c:pt idx="1">
                  <c:v>156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Taules!$B$91:$E$91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Lloc de feina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(Taules!$F$89,Taules!$H$89,Taules!$J$89,Taules!$L$89,Taules!$N$89,Taules!$P$89,Taules!$R$89)</c:f>
              <c:strCache>
                <c:ptCount val="7"/>
                <c:pt idx="0">
                  <c:v>Barcelona</c:v>
                </c:pt>
                <c:pt idx="1">
                  <c:v>Tarragona</c:v>
                </c:pt>
                <c:pt idx="2">
                  <c:v>Girona</c:v>
                </c:pt>
                <c:pt idx="3">
                  <c:v>Lleida</c:v>
                </c:pt>
                <c:pt idx="4">
                  <c:v>Resta de comunitats autònomes</c:v>
                </c:pt>
                <c:pt idx="5">
                  <c:v>Europa</c:v>
                </c:pt>
                <c:pt idx="6">
                  <c:v>Resta del món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Taules!$F$89:$S$89</c15:sqref>
                  </c15:fullRef>
                </c:ext>
              </c:extLst>
            </c:strRef>
          </c:cat>
          <c:val>
            <c:numRef>
              <c:f>(Taules!$F$91,Taules!$H$91,Taules!$J$91,Taules!$L$91,Taules!$N$91,Taules!$P$91,Taules!$R$91)</c:f>
              <c:numCache>
                <c:formatCode>###0</c:formatCode>
                <c:ptCount val="7"/>
                <c:pt idx="0">
                  <c:v>121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13</c:v>
                </c:pt>
                <c:pt idx="5">
                  <c:v>23</c:v>
                </c:pt>
                <c:pt idx="6">
                  <c:v>27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Taules!$F$91:$S$91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597440"/>
        <c:axId val="197599232"/>
        <c:axId val="0"/>
      </c:bar3DChart>
      <c:catAx>
        <c:axId val="1975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7599232"/>
        <c:crosses val="autoZero"/>
        <c:auto val="1"/>
        <c:lblAlgn val="ctr"/>
        <c:lblOffset val="100"/>
        <c:noMultiLvlLbl val="0"/>
      </c:catAx>
      <c:valAx>
        <c:axId val="197599232"/>
        <c:scaling>
          <c:orientation val="minMax"/>
          <c:max val="19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759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Guanys anuals bruts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(Taules!$B$97,Taules!$D$97,Taules!$F$97,Taules!$H$97,Taules!$J$97,Taules!$L$97,Taules!$N$97,Taules!$P$97,Taules!$R$97)</c:f>
              <c:strCache>
                <c:ptCount val="9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12.001 i 15.000 €</c:v>
                </c:pt>
                <c:pt idx="3">
                  <c:v>Entre 15.001 i 18.000 €</c:v>
                </c:pt>
                <c:pt idx="4">
                  <c:v>Entre 18.001 i 24.000 €</c:v>
                </c:pt>
                <c:pt idx="5">
                  <c:v>Entre 24.001 i 30.000</c:v>
                </c:pt>
                <c:pt idx="6">
                  <c:v>Entre 30.001 i 40.000 </c:v>
                </c:pt>
                <c:pt idx="7">
                  <c:v>Entre 40.001 i 50.000 </c:v>
                </c:pt>
                <c:pt idx="8">
                  <c:v>Més de 50.000 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Taules!$B$97:$S$97</c15:sqref>
                  </c15:fullRef>
                </c:ext>
              </c:extLst>
            </c:strRef>
          </c:cat>
          <c:val>
            <c:numRef>
              <c:f>(Taules!$B$99,Taules!$D$99,Taules!$F$99,Taules!$H$99,Taules!$J$99,Taules!$L$99,Taules!$N$99,Taules!$P$99,Taules!$R$99)</c:f>
              <c:numCache>
                <c:formatCode>###0</c:formatCode>
                <c:ptCount val="9"/>
                <c:pt idx="0">
                  <c:v>9</c:v>
                </c:pt>
                <c:pt idx="1">
                  <c:v>22</c:v>
                </c:pt>
                <c:pt idx="2">
                  <c:v>28</c:v>
                </c:pt>
                <c:pt idx="3">
                  <c:v>24</c:v>
                </c:pt>
                <c:pt idx="4">
                  <c:v>28</c:v>
                </c:pt>
                <c:pt idx="5">
                  <c:v>23</c:v>
                </c:pt>
                <c:pt idx="6">
                  <c:v>26</c:v>
                </c:pt>
                <c:pt idx="7">
                  <c:v>6</c:v>
                </c:pt>
                <c:pt idx="8">
                  <c:v>10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Taules!$B$99:$S$99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616384"/>
        <c:axId val="197617920"/>
        <c:axId val="0"/>
      </c:bar3DChart>
      <c:catAx>
        <c:axId val="1976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7617920"/>
        <c:crosses val="autoZero"/>
        <c:auto val="1"/>
        <c:lblAlgn val="ctr"/>
        <c:lblOffset val="100"/>
        <c:noMultiLvlLbl val="0"/>
      </c:catAx>
      <c:valAx>
        <c:axId val="197617920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761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Nombre de treballadors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(Taules!$B$105,Taules!$D$105,Taules!$F$105,Taules!$H$105,Taules!$J$105,Taules!$L$105)</c:f>
              <c:strCache>
                <c:ptCount val="6"/>
                <c:pt idx="0">
                  <c:v>Menys de 10</c:v>
                </c:pt>
                <c:pt idx="1">
                  <c:v>Entre 11 i 50</c:v>
                </c:pt>
                <c:pt idx="2">
                  <c:v>Entre 51 i 100</c:v>
                </c:pt>
                <c:pt idx="3">
                  <c:v>Entre 101 i 250</c:v>
                </c:pt>
                <c:pt idx="4">
                  <c:v>Entre 251 i 500</c:v>
                </c:pt>
                <c:pt idx="5">
                  <c:v>Més de 500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Taules!$B$105:$M$105</c15:sqref>
                  </c15:fullRef>
                </c:ext>
              </c:extLst>
            </c:strRef>
          </c:cat>
          <c:val>
            <c:numRef>
              <c:f>(Taules!$B$107,Taules!$D$107,Taules!$F$107,Taules!$H$107,Taules!$J$107,Taules!$L$107)</c:f>
              <c:numCache>
                <c:formatCode>###0</c:formatCode>
                <c:ptCount val="6"/>
                <c:pt idx="0">
                  <c:v>95</c:v>
                </c:pt>
                <c:pt idx="1">
                  <c:v>34</c:v>
                </c:pt>
                <c:pt idx="2">
                  <c:v>9</c:v>
                </c:pt>
                <c:pt idx="3">
                  <c:v>10</c:v>
                </c:pt>
                <c:pt idx="4">
                  <c:v>5</c:v>
                </c:pt>
                <c:pt idx="5">
                  <c:v>35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Taules!$B$107:$M$107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908928"/>
        <c:axId val="198914816"/>
        <c:axId val="0"/>
      </c:bar3DChart>
      <c:catAx>
        <c:axId val="19890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8914816"/>
        <c:crosses val="autoZero"/>
        <c:auto val="1"/>
        <c:lblAlgn val="ctr"/>
        <c:lblOffset val="100"/>
        <c:noMultiLvlLbl val="0"/>
      </c:catAx>
      <c:valAx>
        <c:axId val="198914816"/>
        <c:scaling>
          <c:orientation val="minMax"/>
          <c:max val="18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890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FUNCIONS DESENVOLUPADES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(Taules!$B$111,Taules!$D$111,Taules!$F$111,Taules!$H$111,Taules!$J$111,Taules!$L$111,Taules!$N$111,Taules!$P$111,Taules!$R$111)</c:f>
              <c:strCache>
                <c:ptCount val="9"/>
                <c:pt idx="0">
                  <c:v>Funcions de direcció: pròpia empresa, direcció, producció, financera, etc.</c:v>
                </c:pt>
                <c:pt idx="1">
                  <c:v>Funcions de comerç i distribució</c:v>
                </c:pt>
                <c:pt idx="2">
                  <c:v>Funcions d’ensenyament</c:v>
                </c:pt>
                <c:pt idx="3">
                  <c:v>Funcions d’R+D</c:v>
                </c:pt>
                <c:pt idx="4">
                  <c:v>Funcions d’assistència mèdica i social</c:v>
                </c:pt>
                <c:pt idx="5">
                  <c:v>Funcions de disseny</c:v>
                </c:pt>
                <c:pt idx="6">
                  <c:v>Funcions de tècnic de suport</c:v>
                </c:pt>
                <c:pt idx="7">
                  <c:v>Altres funcions qualificades</c:v>
                </c:pt>
                <c:pt idx="8">
                  <c:v>Altres funcions no qualificades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Taules!$B$111:$S$111</c15:sqref>
                  </c15:fullRef>
                </c:ext>
              </c:extLst>
            </c:strRef>
          </c:cat>
          <c:val>
            <c:numRef>
              <c:f>(Taules!$B$113,Taules!$D$113,Taules!$F$113,Taules!$H$113,Taules!$J$113,Taules!$L$113,Taules!$N$113,Taules!$P$113,Taules!$R$113)</c:f>
              <c:numCache>
                <c:formatCode>###0</c:formatCode>
                <c:ptCount val="9"/>
                <c:pt idx="0">
                  <c:v>91</c:v>
                </c:pt>
                <c:pt idx="1">
                  <c:v>32</c:v>
                </c:pt>
                <c:pt idx="2">
                  <c:v>40</c:v>
                </c:pt>
                <c:pt idx="3">
                  <c:v>22</c:v>
                </c:pt>
                <c:pt idx="4">
                  <c:v>0</c:v>
                </c:pt>
                <c:pt idx="5">
                  <c:v>71</c:v>
                </c:pt>
                <c:pt idx="6">
                  <c:v>138</c:v>
                </c:pt>
                <c:pt idx="7">
                  <c:v>3</c:v>
                </c:pt>
                <c:pt idx="8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Taules!$B$113:$S$113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952064"/>
        <c:axId val="198953600"/>
      </c:barChart>
      <c:catAx>
        <c:axId val="19895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8953600"/>
        <c:crosses val="autoZero"/>
        <c:auto val="1"/>
        <c:lblAlgn val="ctr"/>
        <c:lblOffset val="100"/>
        <c:noMultiLvlLbl val="0"/>
      </c:catAx>
      <c:valAx>
        <c:axId val="198953600"/>
        <c:scaling>
          <c:orientation val="minMax"/>
          <c:max val="19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895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 NO OCUPATS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algn="ctr" rtl="0">
                    <a:defRPr lang="ca-ES"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(Taules!$B$129,Taules!$D$129)</c:f>
              <c:strCache>
                <c:ptCount val="2"/>
                <c:pt idx="0">
                  <c:v>Aturat</c:v>
                </c:pt>
                <c:pt idx="1">
                  <c:v>Inactiu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Taules!$B$129:$E$129</c15:sqref>
                  </c15:fullRef>
                </c:ext>
              </c:extLst>
            </c:strRef>
          </c:cat>
          <c:val>
            <c:numRef>
              <c:f>(Taules!$B$131,Taules!$D$131)</c:f>
              <c:numCache>
                <c:formatCode>###0</c:formatCode>
                <c:ptCount val="2"/>
                <c:pt idx="0">
                  <c:v>21</c:v>
                </c:pt>
                <c:pt idx="1">
                  <c:v>16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Taules!$B$131:$E$131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Temps que fa que busques feina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(Taules!$B$138,Taules!$D$138,Taules!$F$138,Taules!$H$138)</c:f>
              <c:strCache>
                <c:ptCount val="4"/>
                <c:pt idx="0">
                  <c:v>Menys de sis mesos</c:v>
                </c:pt>
                <c:pt idx="1">
                  <c:v>Entre sis mesos i un any</c:v>
                </c:pt>
                <c:pt idx="2">
                  <c:v>Entre un i dos anys</c:v>
                </c:pt>
                <c:pt idx="3">
                  <c:v>Més de dos anys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Taules!$B$138:$I$138</c15:sqref>
                  </c15:fullRef>
                </c:ext>
              </c:extLst>
            </c:strRef>
          </c:cat>
          <c:val>
            <c:numRef>
              <c:f>(Taules!$B$140,Taules!$D$140,Taules!$F$140,Taules!$H$140)</c:f>
              <c:numCache>
                <c:formatCode>###0</c:formatCode>
                <c:ptCount val="4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Taules!$B$140:$I$140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348224"/>
        <c:axId val="199349760"/>
        <c:axId val="0"/>
      </c:bar3DChart>
      <c:catAx>
        <c:axId val="19934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9349760"/>
        <c:crosses val="autoZero"/>
        <c:auto val="1"/>
        <c:lblAlgn val="ctr"/>
        <c:lblOffset val="100"/>
        <c:noMultiLvlLbl val="0"/>
      </c:catAx>
      <c:valAx>
        <c:axId val="19934976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934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actual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(Taules!$B$18,Taules!$D$18,Taules!$F$18)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Taules!$B$18:$G$18</c15:sqref>
                  </c15:fullRef>
                </c:ext>
              </c:extLst>
            </c:strRef>
          </c:cat>
          <c:val>
            <c:numRef>
              <c:f>(Taules!$B$20,Taules!$D$20,Taules!$F$20)</c:f>
              <c:numCache>
                <c:formatCode>###0</c:formatCode>
                <c:ptCount val="3"/>
                <c:pt idx="0">
                  <c:v>176</c:v>
                </c:pt>
                <c:pt idx="1">
                  <c:v>20</c:v>
                </c:pt>
                <c:pt idx="2">
                  <c:v>17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Taules!$B$20:$G$20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458752"/>
        <c:axId val="86460288"/>
      </c:barChart>
      <c:catAx>
        <c:axId val="8645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6460288"/>
        <c:crosses val="autoZero"/>
        <c:auto val="1"/>
        <c:lblAlgn val="ctr"/>
        <c:lblOffset val="100"/>
        <c:noMultiLvlLbl val="0"/>
      </c:catAx>
      <c:valAx>
        <c:axId val="86460288"/>
        <c:scaling>
          <c:orientation val="minMax"/>
          <c:max val="2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64587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MITJANS UTILITZATS PER TROBAR FEINA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(Taules!$B$146,Taules!$D$146,Taules!$F$146,Taules!$H$146,Taules!$J$146,Taules!$L$146,Taules!$N$146,Taules!$P$146,Taules!$R$146,Taules!$T$146,Taules!$V$146,Taules!$X$146)</c:f>
              <c:strCache>
                <c:ptCount val="12"/>
                <c:pt idx="0">
                  <c:v>Contactes personals</c:v>
                </c:pt>
                <c:pt idx="1">
                  <c:v>Iniciativa personal</c:v>
                </c:pt>
                <c:pt idx="2">
                  <c:v>Anuncis a la premsa</c:v>
                </c:pt>
                <c:pt idx="3">
                  <c:v>Oposició</c:v>
                </c:pt>
                <c:pt idx="4">
                  <c:v>Servei Català de Col·locació</c:v>
                </c:pt>
                <c:pt idx="5">
                  <c:v>Crear una empresa pròpia</c:v>
                </c:pt>
                <c:pt idx="6">
                  <c:v>Serveis de la borsa de les universitats</c:v>
                </c:pt>
                <c:pt idx="7">
                  <c:v>Convenis de cooperació educativa</c:v>
                </c:pt>
                <c:pt idx="8">
                  <c:v>Col·legi o associació professional</c:v>
                </c:pt>
                <c:pt idx="9">
                  <c:v>Internet</c:v>
                </c:pt>
                <c:pt idx="10">
                  <c:v>Bolsas institucionales</c:v>
                </c:pt>
                <c:pt idx="11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Taules!$B$146:$Y$146</c15:sqref>
                  </c15:fullRef>
                </c:ext>
              </c:extLst>
            </c:strRef>
          </c:cat>
          <c:val>
            <c:numRef>
              <c:f>(Taules!$B$148,Taules!$D$148,Taules!$F$148,Taules!$H$148,Taules!$J$148,Taules!$L$148,Taules!$N$148,Taules!$P$148,Taules!$R$148,Taules!$T$148,Taules!$V$148,Taules!$X$148)</c:f>
              <c:numCache>
                <c:formatCode>###0</c:formatCode>
                <c:ptCount val="12"/>
                <c:pt idx="0">
                  <c:v>16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21</c:v>
                </c:pt>
                <c:pt idx="10">
                  <c:v>1</c:v>
                </c:pt>
                <c:pt idx="11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Taules!$B$148:$Y$148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77440"/>
        <c:axId val="201691520"/>
      </c:barChart>
      <c:catAx>
        <c:axId val="20167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691520"/>
        <c:crosses val="autoZero"/>
        <c:auto val="1"/>
        <c:lblAlgn val="ctr"/>
        <c:lblOffset val="100"/>
        <c:noMultiLvlLbl val="0"/>
      </c:catAx>
      <c:valAx>
        <c:axId val="201691520"/>
        <c:scaling>
          <c:orientation val="minMax"/>
          <c:max val="2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67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Motius de no recerca de feina</a:t>
            </a:r>
          </a:p>
        </c:rich>
      </c:tx>
      <c:layout>
        <c:manualLayout>
          <c:xMode val="edge"/>
          <c:yMode val="edge"/>
          <c:x val="0.3180137795275590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(Taules!$B$162,Taules!$D$162,Taules!$F$162)</c:f>
              <c:strCache>
                <c:ptCount val="3"/>
                <c:pt idx="0">
                  <c:v>Continuar estudis/oposicions</c:v>
                </c:pt>
                <c:pt idx="1">
                  <c:v>Maternitat/llar</c:v>
                </c:pt>
                <c:pt idx="2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Taules!$B$162:$G$162</c15:sqref>
                  </c15:fullRef>
                </c:ext>
              </c:extLst>
            </c:strRef>
          </c:cat>
          <c:val>
            <c:numRef>
              <c:f>(Taules!$B$164,Taules!$D$164,Taules!$F$164)</c:f>
              <c:numCache>
                <c:formatCode>###0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Taules!$B$164:$G$164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el màster?</a:t>
            </a:r>
          </a:p>
        </c:rich>
      </c:tx>
      <c:layout>
        <c:manualLayout>
          <c:xMode val="edge"/>
          <c:yMode val="edge"/>
          <c:x val="0.37079155730533681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(Taules!$B$171,Taules!$D$171)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Taules!$B$171:$E$171</c15:sqref>
                  </c15:fullRef>
                </c:ext>
              </c:extLst>
            </c:strRef>
          </c:cat>
          <c:val>
            <c:numRef>
              <c:f>(Taules!$B$173,Taules!$D$173)</c:f>
              <c:numCache>
                <c:formatCode>###0</c:formatCode>
                <c:ptCount val="2"/>
                <c:pt idx="0">
                  <c:v>72</c:v>
                </c:pt>
                <c:pt idx="1">
                  <c:v>139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Taules!$B$173:$E$173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la universitat?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(Taules!$L$171,Taules!$N$171)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Taules!$L$171:$O$171</c15:sqref>
                  </c15:fullRef>
                </c:ext>
              </c:extLst>
            </c:strRef>
          </c:cat>
          <c:val>
            <c:numRef>
              <c:f>(Taules!$L$173,Taules!$N$173)</c:f>
              <c:numCache>
                <c:formatCode>###0</c:formatCode>
                <c:ptCount val="2"/>
                <c:pt idx="0">
                  <c:v>36</c:v>
                </c:pt>
                <c:pt idx="1">
                  <c:v>175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Taules!$L$173:$O$173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Continuació dels estudis</a:t>
            </a:r>
          </a:p>
        </c:rich>
      </c:tx>
      <c:layout>
        <c:manualLayout>
          <c:xMode val="edge"/>
          <c:yMode val="edge"/>
          <c:x val="0.2921804461942257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(Taules!$B$179,Taules!$D$179,Taules!$F$179)</c:f>
              <c:strCache>
                <c:ptCount val="3"/>
                <c:pt idx="0">
                  <c:v>No</c:v>
                </c:pt>
                <c:pt idx="1">
                  <c:v>Sí, he continuat amb els estudis de doctorat</c:v>
                </c:pt>
                <c:pt idx="2">
                  <c:v>Sí, altres cursos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Taules!$B$179:$G$179</c15:sqref>
                  </c15:fullRef>
                </c:ext>
              </c:extLst>
            </c:strRef>
          </c:cat>
          <c:val>
            <c:numRef>
              <c:f>(Taules!$B$181,Taules!$D$181,Taules!$F$181)</c:f>
              <c:numCache>
                <c:formatCode>###0</c:formatCode>
                <c:ptCount val="3"/>
                <c:pt idx="0">
                  <c:v>91</c:v>
                </c:pt>
                <c:pt idx="1">
                  <c:v>72</c:v>
                </c:pt>
                <c:pt idx="2">
                  <c:v>49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Taules!$B$181:$G$181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056448"/>
        <c:axId val="204057984"/>
      </c:barChart>
      <c:catAx>
        <c:axId val="2040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4057984"/>
        <c:crosses val="autoZero"/>
        <c:auto val="1"/>
        <c:lblAlgn val="ctr"/>
        <c:lblOffset val="100"/>
        <c:noMultiLvlLbl val="0"/>
      </c:catAx>
      <c:valAx>
        <c:axId val="20405798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405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Mateixa universitat 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(Taules!$N$179,Taules!$P$179)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Taules!$N$179:$Q$179</c15:sqref>
                  </c15:fullRef>
                </c:ext>
              </c:extLst>
            </c:strRef>
          </c:cat>
          <c:val>
            <c:numRef>
              <c:f>(Taules!$N$181,Taules!$P$181)</c:f>
              <c:numCache>
                <c:formatCode>###0</c:formatCode>
                <c:ptCount val="2"/>
                <c:pt idx="0">
                  <c:v>49</c:v>
                </c:pt>
                <c:pt idx="1">
                  <c:v>72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Taules!$N$181:$Q$181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Rendiment acadèmic a la universitat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(Taules!$B$196,Taules!$D$196,Taules!$F$196)</c:f>
              <c:strCache>
                <c:ptCount val="3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Taules!$B$196:$G$196</c15:sqref>
                  </c15:fullRef>
                </c:ext>
              </c:extLst>
            </c:strRef>
          </c:cat>
          <c:val>
            <c:numRef>
              <c:f>(Taules!$B$198,Taules!$D$198,Taules!$F$198)</c:f>
              <c:numCache>
                <c:formatCode>###0</c:formatCode>
                <c:ptCount val="3"/>
                <c:pt idx="0">
                  <c:v>83</c:v>
                </c:pt>
                <c:pt idx="1">
                  <c:v>126</c:v>
                </c:pt>
                <c:pt idx="2">
                  <c:v>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Taules!$B$198:$G$198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d'estudis més elevat dels dos pares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(Taules!$B$203,Taules!$D$203,Taules!$F$203,Taules!$H$203,Taules!$J$203)</c:f>
              <c:strCache>
                <c:ptCount val="5"/>
                <c:pt idx="0">
                  <c:v>Els dos estudis primaris/sense estudis</c:v>
                </c:pt>
                <c:pt idx="1">
                  <c:v>Un dels dos té estudis mitjans</c:v>
                </c:pt>
                <c:pt idx="2">
                  <c:v>Els dos tenen estudis mitjans</c:v>
                </c:pt>
                <c:pt idx="3">
                  <c:v>Un dels dos té estudis superiors</c:v>
                </c:pt>
                <c:pt idx="4">
                  <c:v>Els dos tenen estudis superiors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Taules!$B$203:$K$203</c15:sqref>
                  </c15:fullRef>
                </c:ext>
              </c:extLst>
            </c:strRef>
          </c:cat>
          <c:val>
            <c:numRef>
              <c:f>(Taules!$B$205,Taules!$D$205,Taules!$F$205,Taules!$H$205,Taules!$J$205)</c:f>
              <c:numCache>
                <c:formatCode>###0</c:formatCode>
                <c:ptCount val="5"/>
                <c:pt idx="0">
                  <c:v>32</c:v>
                </c:pt>
                <c:pt idx="1">
                  <c:v>9</c:v>
                </c:pt>
                <c:pt idx="2">
                  <c:v>36</c:v>
                </c:pt>
                <c:pt idx="3">
                  <c:v>47</c:v>
                </c:pt>
                <c:pt idx="4">
                  <c:v>87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Taules!$B$205:$K$205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992000"/>
        <c:axId val="214993536"/>
      </c:barChart>
      <c:catAx>
        <c:axId val="21499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4993536"/>
        <c:crosses val="autoZero"/>
        <c:auto val="1"/>
        <c:lblAlgn val="ctr"/>
        <c:lblOffset val="100"/>
        <c:noMultiLvlLbl val="0"/>
      </c:catAx>
      <c:valAx>
        <c:axId val="214993536"/>
        <c:scaling>
          <c:orientation val="minMax"/>
          <c:max val="21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1499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prèvia al màster</a:t>
            </a:r>
          </a:p>
        </c:rich>
      </c:tx>
      <c:layout>
        <c:manualLayout>
          <c:xMode val="edge"/>
          <c:yMode val="edge"/>
          <c:x val="0.3346804461942257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(Taules!$B$25,Taules!$D$25)</c:f>
              <c:strCache>
                <c:ptCount val="2"/>
                <c:pt idx="0">
                  <c:v>No, era estudiant a temps complert o amb una feina intermitent
</c:v>
                </c:pt>
                <c:pt idx="1">
                  <c:v>Sí, he treballat durant o en els dos últims anys de la titulació prèvia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Taules!$B$25:$E$25</c15:sqref>
                  </c15:fullRef>
                </c:ext>
              </c:extLst>
            </c:strRef>
          </c:cat>
          <c:val>
            <c:numRef>
              <c:f>(Taules!$B$27,Taules!$D$27)</c:f>
              <c:numCache>
                <c:formatCode>###0</c:formatCode>
                <c:ptCount val="2"/>
                <c:pt idx="0">
                  <c:v>93</c:v>
                </c:pt>
                <c:pt idx="1">
                  <c:v>120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Taules!$B$27:$E$27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ANY D'INICI DE LA FEINA ACTUAL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(Taules!$B$34,Taules!$D$34,Taules!$F$34,Taules!$H$34)</c:f>
              <c:strCache>
                <c:ptCount val="4"/>
                <c:pt idx="0">
                  <c:v>Fa més de 3 anys</c:v>
                </c:pt>
                <c:pt idx="1">
                  <c:v>Fa 3 anys</c:v>
                </c:pt>
                <c:pt idx="2">
                  <c:v>Fa 2 anys</c:v>
                </c:pt>
                <c:pt idx="3">
                  <c:v>Fa 1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Taules!$B$34:$I$34</c15:sqref>
                  </c15:fullRef>
                </c:ext>
              </c:extLst>
            </c:strRef>
          </c:cat>
          <c:val>
            <c:numRef>
              <c:f>(Taules!$B$36,Taules!$D$36,Taules!$F$36,Taules!$H$36)</c:f>
              <c:numCache>
                <c:formatCode>###0</c:formatCode>
                <c:ptCount val="4"/>
                <c:pt idx="0">
                  <c:v>113</c:v>
                </c:pt>
                <c:pt idx="1">
                  <c:v>34</c:v>
                </c:pt>
                <c:pt idx="2">
                  <c:v>38</c:v>
                </c:pt>
                <c:pt idx="3">
                  <c:v>10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Taules!$B$36:$I$36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024896"/>
        <c:axId val="147026688"/>
        <c:axId val="0"/>
      </c:bar3DChart>
      <c:catAx>
        <c:axId val="14702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7026688"/>
        <c:crosses val="autoZero"/>
        <c:auto val="1"/>
        <c:lblAlgn val="ctr"/>
        <c:lblOffset val="100"/>
        <c:noMultiLvlLbl val="0"/>
      </c:catAx>
      <c:valAx>
        <c:axId val="147026688"/>
        <c:scaling>
          <c:orientation val="minMax"/>
          <c:max val="2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702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d’estudis requerit per accedir a la darrera feina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(Taules!$B$41,Taules!$D$41,Taules!$F$41,Taules!$H$41)</c:f>
              <c:strCache>
                <c:ptCount val="4"/>
                <c:pt idx="0">
                  <c:v>Titulació de màster</c:v>
                </c:pt>
                <c:pt idx="1">
                  <c:v>Titulació espcífica prèvia</c:v>
                </c:pt>
                <c:pt idx="2">
                  <c:v>Només ser titulat universitari</c:v>
                </c:pt>
                <c:pt idx="3">
                  <c:v>Cap titulació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Taules!$B$41:$I$41</c15:sqref>
                  </c15:fullRef>
                </c:ext>
              </c:extLst>
            </c:strRef>
          </c:cat>
          <c:val>
            <c:numRef>
              <c:f>(Taules!$B$43,Taules!$D$43,Taules!$F$43,Taules!$H$43)</c:f>
              <c:numCache>
                <c:formatCode>###0</c:formatCode>
                <c:ptCount val="4"/>
                <c:pt idx="0">
                  <c:v>37</c:v>
                </c:pt>
                <c:pt idx="1">
                  <c:v>124</c:v>
                </c:pt>
                <c:pt idx="2">
                  <c:v>17</c:v>
                </c:pt>
                <c:pt idx="3">
                  <c:v>18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Taules!$B$43:$I$43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061760"/>
        <c:axId val="147456768"/>
        <c:axId val="0"/>
      </c:bar3DChart>
      <c:catAx>
        <c:axId val="1470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7456768"/>
        <c:crosses val="autoZero"/>
        <c:auto val="1"/>
        <c:lblAlgn val="ctr"/>
        <c:lblOffset val="100"/>
        <c:noMultiLvlLbl val="0"/>
      </c:catAx>
      <c:valAx>
        <c:axId val="147456768"/>
        <c:scaling>
          <c:orientation val="minMax"/>
          <c:max val="19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706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són les pròpies del nivell de formació de màster?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(Taules!$B$49,Taules!$D$49)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Taules!$B$49:$E$49</c15:sqref>
                  </c15:fullRef>
                </c:ext>
              </c:extLst>
            </c:strRef>
          </c:cat>
          <c:val>
            <c:numRef>
              <c:f>(Taules!$B$51,Taules!$D$51)</c:f>
              <c:numCache>
                <c:formatCode>###0</c:formatCode>
                <c:ptCount val="2"/>
                <c:pt idx="0">
                  <c:v>92</c:v>
                </c:pt>
                <c:pt idx="1">
                  <c:v>104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Taules!$B$51:$E$51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la titulació específica prèvia al màster?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(Taules!$F$49,Taules!$H$49)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Taules!$F$49:$I$49</c15:sqref>
                  </c15:fullRef>
                </c:ext>
              </c:extLst>
            </c:strRef>
          </c:cat>
          <c:val>
            <c:numRef>
              <c:f>(Taules!$F$51,Taules!$H$51)</c:f>
              <c:numCache>
                <c:formatCode>###0</c:formatCode>
                <c:ptCount val="2"/>
                <c:pt idx="0">
                  <c:v>76</c:v>
                </c:pt>
                <c:pt idx="1">
                  <c:v>28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Taules!$F$51:$I$51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titulació universitària?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(Taules!$J$49,Taules!$L$49)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Taules!$J$49:$M$49</c15:sqref>
                  </c15:fullRef>
                </c:ext>
              </c:extLst>
            </c:strRef>
          </c:cat>
          <c:val>
            <c:numRef>
              <c:f>(Taules!$J$51,Taules!$L$51)</c:f>
              <c:numCache>
                <c:formatCode>###0</c:formatCode>
                <c:ptCount val="2"/>
                <c:pt idx="0">
                  <c:v>10</c:v>
                </c:pt>
                <c:pt idx="1">
                  <c:v>18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Taules!$J$51:$M$51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DE CONTRACTE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(Taules!$B$56,Taules!$D$56,Taules!$F$56,Taules!$H$56,Taules!$J$56)</c:f>
              <c:strCache>
                <c:ptCount val="5"/>
                <c:pt idx="0">
                  <c:v>Fix</c:v>
                </c:pt>
                <c:pt idx="1">
                  <c:v>Autònom</c:v>
                </c:pt>
                <c:pt idx="2">
                  <c:v>Temporal</c:v>
                </c:pt>
                <c:pt idx="3">
                  <c:v>Becaris</c:v>
                </c:pt>
                <c:pt idx="4">
                  <c:v>No contracte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Taules!$B$56:$M$56</c15:sqref>
                  </c15:fullRef>
                </c:ext>
              </c:extLst>
            </c:strRef>
          </c:cat>
          <c:val>
            <c:numRef>
              <c:f>(Taules!$B$58,Taules!$D$58,Taules!$F$58,Taules!$H$58,Taules!$J$58)</c:f>
              <c:numCache>
                <c:formatCode>###0</c:formatCode>
                <c:ptCount val="5"/>
                <c:pt idx="0">
                  <c:v>65</c:v>
                </c:pt>
                <c:pt idx="1">
                  <c:v>81</c:v>
                </c:pt>
                <c:pt idx="2">
                  <c:v>42</c:v>
                </c:pt>
                <c:pt idx="3">
                  <c:v>6</c:v>
                </c:pt>
                <c:pt idx="4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Taules!$B$58:$M$58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037568"/>
        <c:axId val="83047552"/>
        <c:axId val="0"/>
      </c:bar3DChart>
      <c:catAx>
        <c:axId val="8303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47552"/>
        <c:crosses val="autoZero"/>
        <c:auto val="1"/>
        <c:lblAlgn val="ctr"/>
        <c:lblOffset val="100"/>
        <c:noMultiLvlLbl val="0"/>
      </c:catAx>
      <c:valAx>
        <c:axId val="830475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3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171450</xdr:rowOff>
    </xdr:from>
    <xdr:to>
      <xdr:col>6</xdr:col>
      <xdr:colOff>0</xdr:colOff>
      <xdr:row>18</xdr:row>
      <xdr:rowOff>38100</xdr:rowOff>
    </xdr:to>
    <xdr:graphicFrame macro="">
      <xdr:nvGraphicFramePr>
        <xdr:cNvPr id="79" name="Gráfico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6</xdr:col>
      <xdr:colOff>571500</xdr:colOff>
      <xdr:row>35</xdr:row>
      <xdr:rowOff>190500</xdr:rowOff>
    </xdr:to>
    <xdr:graphicFrame macro="">
      <xdr:nvGraphicFramePr>
        <xdr:cNvPr id="81" name="Gráfico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6</xdr:col>
      <xdr:colOff>0</xdr:colOff>
      <xdr:row>52</xdr:row>
      <xdr:rowOff>66675</xdr:rowOff>
    </xdr:to>
    <xdr:graphicFrame macro="">
      <xdr:nvGraphicFramePr>
        <xdr:cNvPr id="84" name="Gráfico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85725</xdr:rowOff>
    </xdr:from>
    <xdr:to>
      <xdr:col>6</xdr:col>
      <xdr:colOff>0</xdr:colOff>
      <xdr:row>70</xdr:row>
      <xdr:rowOff>133350</xdr:rowOff>
    </xdr:to>
    <xdr:graphicFrame macro="">
      <xdr:nvGraphicFramePr>
        <xdr:cNvPr id="85" name="Gráfico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323851</xdr:colOff>
      <xdr:row>56</xdr:row>
      <xdr:rowOff>104775</xdr:rowOff>
    </xdr:from>
    <xdr:to>
      <xdr:col>12</xdr:col>
      <xdr:colOff>514351</xdr:colOff>
      <xdr:row>71</xdr:row>
      <xdr:rowOff>47625</xdr:rowOff>
    </xdr:to>
    <xdr:graphicFrame macro="">
      <xdr:nvGraphicFramePr>
        <xdr:cNvPr id="86" name="Gráfico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685800</xdr:colOff>
      <xdr:row>88</xdr:row>
      <xdr:rowOff>123825</xdr:rowOff>
    </xdr:to>
    <xdr:graphicFrame macro="">
      <xdr:nvGraphicFramePr>
        <xdr:cNvPr id="87" name="Gráfico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304800</xdr:colOff>
      <xdr:row>76</xdr:row>
      <xdr:rowOff>9525</xdr:rowOff>
    </xdr:from>
    <xdr:to>
      <xdr:col>10</xdr:col>
      <xdr:colOff>209550</xdr:colOff>
      <xdr:row>88</xdr:row>
      <xdr:rowOff>142875</xdr:rowOff>
    </xdr:to>
    <xdr:graphicFrame macro="">
      <xdr:nvGraphicFramePr>
        <xdr:cNvPr id="88" name="Gráfico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90</xdr:row>
      <xdr:rowOff>28575</xdr:rowOff>
    </xdr:from>
    <xdr:to>
      <xdr:col>5</xdr:col>
      <xdr:colOff>409575</xdr:colOff>
      <xdr:row>101</xdr:row>
      <xdr:rowOff>152400</xdr:rowOff>
    </xdr:to>
    <xdr:graphicFrame macro="">
      <xdr:nvGraphicFramePr>
        <xdr:cNvPr id="89" name="Gráfico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107</xdr:row>
      <xdr:rowOff>171449</xdr:rowOff>
    </xdr:from>
    <xdr:to>
      <xdr:col>7</xdr:col>
      <xdr:colOff>314325</xdr:colOff>
      <xdr:row>124</xdr:row>
      <xdr:rowOff>57150</xdr:rowOff>
    </xdr:to>
    <xdr:graphicFrame macro="">
      <xdr:nvGraphicFramePr>
        <xdr:cNvPr id="90" name="Gráfico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714375</xdr:colOff>
      <xdr:row>108</xdr:row>
      <xdr:rowOff>38100</xdr:rowOff>
    </xdr:from>
    <xdr:to>
      <xdr:col>16</xdr:col>
      <xdr:colOff>28575</xdr:colOff>
      <xdr:row>123</xdr:row>
      <xdr:rowOff>152400</xdr:rowOff>
    </xdr:to>
    <xdr:graphicFrame macro="">
      <xdr:nvGraphicFramePr>
        <xdr:cNvPr id="91" name="Gráfico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128</xdr:row>
      <xdr:rowOff>104775</xdr:rowOff>
    </xdr:from>
    <xdr:to>
      <xdr:col>6</xdr:col>
      <xdr:colOff>0</xdr:colOff>
      <xdr:row>142</xdr:row>
      <xdr:rowOff>152400</xdr:rowOff>
    </xdr:to>
    <xdr:graphicFrame macro="">
      <xdr:nvGraphicFramePr>
        <xdr:cNvPr id="92" name="Gráfico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145</xdr:row>
      <xdr:rowOff>28575</xdr:rowOff>
    </xdr:from>
    <xdr:to>
      <xdr:col>6</xdr:col>
      <xdr:colOff>0</xdr:colOff>
      <xdr:row>159</xdr:row>
      <xdr:rowOff>85725</xdr:rowOff>
    </xdr:to>
    <xdr:graphicFrame macro="">
      <xdr:nvGraphicFramePr>
        <xdr:cNvPr id="93" name="Gráfico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162</xdr:row>
      <xdr:rowOff>28575</xdr:rowOff>
    </xdr:from>
    <xdr:to>
      <xdr:col>6</xdr:col>
      <xdr:colOff>0</xdr:colOff>
      <xdr:row>176</xdr:row>
      <xdr:rowOff>104775</xdr:rowOff>
    </xdr:to>
    <xdr:graphicFrame macro="">
      <xdr:nvGraphicFramePr>
        <xdr:cNvPr id="94" name="Gráfico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179</xdr:row>
      <xdr:rowOff>66675</xdr:rowOff>
    </xdr:from>
    <xdr:to>
      <xdr:col>6</xdr:col>
      <xdr:colOff>0</xdr:colOff>
      <xdr:row>193</xdr:row>
      <xdr:rowOff>142875</xdr:rowOff>
    </xdr:to>
    <xdr:graphicFrame macro="">
      <xdr:nvGraphicFramePr>
        <xdr:cNvPr id="95" name="Gráfico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196</xdr:row>
      <xdr:rowOff>47624</xdr:rowOff>
    </xdr:from>
    <xdr:to>
      <xdr:col>8</xdr:col>
      <xdr:colOff>142875</xdr:colOff>
      <xdr:row>211</xdr:row>
      <xdr:rowOff>133349</xdr:rowOff>
    </xdr:to>
    <xdr:graphicFrame macro="">
      <xdr:nvGraphicFramePr>
        <xdr:cNvPr id="96" name="Gráfico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213</xdr:row>
      <xdr:rowOff>47625</xdr:rowOff>
    </xdr:from>
    <xdr:to>
      <xdr:col>6</xdr:col>
      <xdr:colOff>0</xdr:colOff>
      <xdr:row>227</xdr:row>
      <xdr:rowOff>123825</xdr:rowOff>
    </xdr:to>
    <xdr:graphicFrame macro="">
      <xdr:nvGraphicFramePr>
        <xdr:cNvPr id="97" name="Gráfico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229</xdr:row>
      <xdr:rowOff>152400</xdr:rowOff>
    </xdr:from>
    <xdr:to>
      <xdr:col>8</xdr:col>
      <xdr:colOff>704850</xdr:colOff>
      <xdr:row>248</xdr:row>
      <xdr:rowOff>57150</xdr:rowOff>
    </xdr:to>
    <xdr:graphicFrame macro="">
      <xdr:nvGraphicFramePr>
        <xdr:cNvPr id="98" name="Gráfico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251</xdr:row>
      <xdr:rowOff>47625</xdr:rowOff>
    </xdr:from>
    <xdr:to>
      <xdr:col>6</xdr:col>
      <xdr:colOff>0</xdr:colOff>
      <xdr:row>265</xdr:row>
      <xdr:rowOff>123825</xdr:rowOff>
    </xdr:to>
    <xdr:graphicFrame macro="">
      <xdr:nvGraphicFramePr>
        <xdr:cNvPr id="99" name="Gráfico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268</xdr:row>
      <xdr:rowOff>76200</xdr:rowOff>
    </xdr:from>
    <xdr:to>
      <xdr:col>6</xdr:col>
      <xdr:colOff>0</xdr:colOff>
      <xdr:row>282</xdr:row>
      <xdr:rowOff>152400</xdr:rowOff>
    </xdr:to>
    <xdr:graphicFrame macro="">
      <xdr:nvGraphicFramePr>
        <xdr:cNvPr id="100" name="Gráfico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466725</xdr:colOff>
      <xdr:row>268</xdr:row>
      <xdr:rowOff>95250</xdr:rowOff>
    </xdr:from>
    <xdr:to>
      <xdr:col>15</xdr:col>
      <xdr:colOff>666749</xdr:colOff>
      <xdr:row>283</xdr:row>
      <xdr:rowOff>19050</xdr:rowOff>
    </xdr:to>
    <xdr:graphicFrame macro="">
      <xdr:nvGraphicFramePr>
        <xdr:cNvPr id="101" name="Gráfico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285</xdr:row>
      <xdr:rowOff>152400</xdr:rowOff>
    </xdr:from>
    <xdr:to>
      <xdr:col>6</xdr:col>
      <xdr:colOff>0</xdr:colOff>
      <xdr:row>300</xdr:row>
      <xdr:rowOff>38100</xdr:rowOff>
    </xdr:to>
    <xdr:graphicFrame macro="">
      <xdr:nvGraphicFramePr>
        <xdr:cNvPr id="102" name="Gráfico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304</xdr:row>
      <xdr:rowOff>133350</xdr:rowOff>
    </xdr:from>
    <xdr:to>
      <xdr:col>5</xdr:col>
      <xdr:colOff>76200</xdr:colOff>
      <xdr:row>318</xdr:row>
      <xdr:rowOff>85725</xdr:rowOff>
    </xdr:to>
    <xdr:graphicFrame macro="">
      <xdr:nvGraphicFramePr>
        <xdr:cNvPr id="103" name="Gráfico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600075</xdr:colOff>
      <xdr:row>304</xdr:row>
      <xdr:rowOff>142875</xdr:rowOff>
    </xdr:from>
    <xdr:to>
      <xdr:col>11</xdr:col>
      <xdr:colOff>57151</xdr:colOff>
      <xdr:row>318</xdr:row>
      <xdr:rowOff>104775</xdr:rowOff>
    </xdr:to>
    <xdr:graphicFrame macro="">
      <xdr:nvGraphicFramePr>
        <xdr:cNvPr id="104" name="Gráfico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321</xdr:row>
      <xdr:rowOff>19050</xdr:rowOff>
    </xdr:from>
    <xdr:to>
      <xdr:col>6</xdr:col>
      <xdr:colOff>0</xdr:colOff>
      <xdr:row>335</xdr:row>
      <xdr:rowOff>95250</xdr:rowOff>
    </xdr:to>
    <xdr:graphicFrame macro="">
      <xdr:nvGraphicFramePr>
        <xdr:cNvPr id="105" name="Gráfico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285751</xdr:colOff>
      <xdr:row>326</xdr:row>
      <xdr:rowOff>104775</xdr:rowOff>
    </xdr:from>
    <xdr:to>
      <xdr:col>8</xdr:col>
      <xdr:colOff>57151</xdr:colOff>
      <xdr:row>328</xdr:row>
      <xdr:rowOff>57150</xdr:rowOff>
    </xdr:to>
    <xdr:sp macro="" textlink="">
      <xdr:nvSpPr>
        <xdr:cNvPr id="106" name="Flecha derecha 105"/>
        <xdr:cNvSpPr/>
      </xdr:nvSpPr>
      <xdr:spPr>
        <a:xfrm>
          <a:off x="4857751" y="63217425"/>
          <a:ext cx="1295400" cy="333375"/>
        </a:xfrm>
        <a:prstGeom prst="rightArrow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8</xdr:col>
      <xdr:colOff>295275</xdr:colOff>
      <xdr:row>320</xdr:row>
      <xdr:rowOff>190499</xdr:rowOff>
    </xdr:from>
    <xdr:to>
      <xdr:col>12</xdr:col>
      <xdr:colOff>609600</xdr:colOff>
      <xdr:row>335</xdr:row>
      <xdr:rowOff>85724</xdr:rowOff>
    </xdr:to>
    <xdr:graphicFrame macro="">
      <xdr:nvGraphicFramePr>
        <xdr:cNvPr id="107" name="Gráfico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341</xdr:row>
      <xdr:rowOff>180975</xdr:rowOff>
    </xdr:from>
    <xdr:to>
      <xdr:col>4</xdr:col>
      <xdr:colOff>428625</xdr:colOff>
      <xdr:row>353</xdr:row>
      <xdr:rowOff>114300</xdr:rowOff>
    </xdr:to>
    <xdr:graphicFrame macro="">
      <xdr:nvGraphicFramePr>
        <xdr:cNvPr id="109" name="Gráfico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356</xdr:row>
      <xdr:rowOff>9525</xdr:rowOff>
    </xdr:from>
    <xdr:to>
      <xdr:col>8</xdr:col>
      <xdr:colOff>66675</xdr:colOff>
      <xdr:row>372</xdr:row>
      <xdr:rowOff>123825</xdr:rowOff>
    </xdr:to>
    <xdr:graphicFrame macro="">
      <xdr:nvGraphicFramePr>
        <xdr:cNvPr id="110" name="Gráfico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685800</xdr:colOff>
      <xdr:row>115</xdr:row>
      <xdr:rowOff>9525</xdr:rowOff>
    </xdr:from>
    <xdr:to>
      <xdr:col>9</xdr:col>
      <xdr:colOff>228600</xdr:colOff>
      <xdr:row>117</xdr:row>
      <xdr:rowOff>47625</xdr:rowOff>
    </xdr:to>
    <xdr:sp macro="" textlink="">
      <xdr:nvSpPr>
        <xdr:cNvPr id="111" name="Flecha derecha 110"/>
        <xdr:cNvSpPr/>
      </xdr:nvSpPr>
      <xdr:spPr>
        <a:xfrm>
          <a:off x="6019800" y="22726650"/>
          <a:ext cx="1066800" cy="428625"/>
        </a:xfrm>
        <a:prstGeom prst="right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38"/>
  <sheetViews>
    <sheetView showGridLines="0" tabSelected="1" workbookViewId="0">
      <selection activeCell="B2" sqref="B2:S2"/>
    </sheetView>
  </sheetViews>
  <sheetFormatPr defaultRowHeight="15"/>
  <cols>
    <col min="1" max="1" width="1.85546875" customWidth="1"/>
    <col min="3" max="3" width="12.140625" customWidth="1"/>
    <col min="7" max="7" width="20.42578125" customWidth="1"/>
  </cols>
  <sheetData>
    <row r="2" spans="1:19" ht="28.5" customHeight="1">
      <c r="A2" s="46"/>
      <c r="B2" s="202" t="s">
        <v>176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9">
      <c r="A4" s="46"/>
      <c r="B4" s="46"/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9" ht="28.5">
      <c r="A5" s="46"/>
      <c r="B5" s="3"/>
      <c r="C5" s="49"/>
      <c r="D5" s="49"/>
      <c r="E5" s="48"/>
      <c r="F5" s="48"/>
      <c r="G5" s="48"/>
      <c r="H5" s="48"/>
      <c r="I5" s="48"/>
      <c r="J5" s="48"/>
      <c r="K5" s="48"/>
      <c r="L5" s="46"/>
      <c r="M5" s="46"/>
      <c r="N5" s="46"/>
      <c r="O5" s="46"/>
    </row>
    <row r="7" spans="1:19" ht="33.75">
      <c r="B7" s="203" t="s">
        <v>182</v>
      </c>
      <c r="C7" s="203"/>
      <c r="D7" s="203"/>
      <c r="E7" s="203"/>
    </row>
    <row r="11" spans="1:19" ht="18.75">
      <c r="B11" s="204" t="s">
        <v>183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</row>
    <row r="12" spans="1:19" ht="18.75">
      <c r="A12" s="50"/>
      <c r="B12" s="51"/>
      <c r="C12" s="51"/>
      <c r="D12" s="51"/>
      <c r="E12" s="51"/>
      <c r="F12" s="51"/>
      <c r="G12" s="51"/>
      <c r="H12" s="51"/>
      <c r="I12" s="51"/>
      <c r="J12" s="50"/>
      <c r="K12" s="50"/>
      <c r="L12" s="50"/>
      <c r="M12" s="50"/>
      <c r="N12" s="50"/>
      <c r="O12" s="50"/>
    </row>
    <row r="13" spans="1:19">
      <c r="B13" s="65" t="s">
        <v>3</v>
      </c>
      <c r="C13" s="52"/>
      <c r="D13" t="s">
        <v>192</v>
      </c>
    </row>
    <row r="14" spans="1:19">
      <c r="B14" s="65" t="s">
        <v>184</v>
      </c>
      <c r="C14" s="52"/>
      <c r="D14" s="205" t="s">
        <v>193</v>
      </c>
      <c r="E14" s="205"/>
      <c r="F14" s="205"/>
      <c r="G14" s="205"/>
      <c r="H14" s="205"/>
      <c r="I14" s="205"/>
      <c r="J14" s="205"/>
      <c r="K14" s="205"/>
      <c r="L14" s="205"/>
      <c r="M14" s="205"/>
    </row>
    <row r="15" spans="1:19">
      <c r="B15" s="65"/>
      <c r="C15" s="52"/>
      <c r="D15" s="205"/>
      <c r="E15" s="205"/>
      <c r="F15" s="205"/>
      <c r="G15" s="205"/>
      <c r="H15" s="205"/>
      <c r="I15" s="205"/>
      <c r="J15" s="205"/>
      <c r="K15" s="205"/>
      <c r="L15" s="205"/>
      <c r="M15" s="205"/>
    </row>
    <row r="16" spans="1:19">
      <c r="B16" s="65"/>
      <c r="C16" s="52"/>
      <c r="D16" s="205"/>
      <c r="E16" s="205"/>
      <c r="F16" s="205"/>
      <c r="G16" s="205"/>
      <c r="H16" s="205"/>
      <c r="I16" s="205"/>
      <c r="J16" s="205"/>
      <c r="K16" s="205"/>
      <c r="L16" s="205"/>
      <c r="M16" s="205"/>
    </row>
    <row r="17" spans="1:15">
      <c r="B17" s="65" t="s">
        <v>185</v>
      </c>
      <c r="C17" s="52"/>
      <c r="D17" t="s">
        <v>194</v>
      </c>
    </row>
    <row r="18" spans="1:15" ht="30" customHeight="1">
      <c r="B18" s="65" t="s">
        <v>186</v>
      </c>
      <c r="C18" s="64"/>
      <c r="D18" s="205" t="s">
        <v>204</v>
      </c>
      <c r="E18" s="205"/>
      <c r="F18" s="205"/>
      <c r="G18" s="205"/>
      <c r="H18" s="205"/>
      <c r="I18" s="205"/>
      <c r="J18" s="205"/>
      <c r="K18" s="205"/>
      <c r="L18" s="205"/>
    </row>
    <row r="19" spans="1:15">
      <c r="B19" s="65"/>
      <c r="C19" s="52"/>
    </row>
    <row r="20" spans="1:15">
      <c r="B20" s="65" t="s">
        <v>205</v>
      </c>
      <c r="C20" s="52"/>
      <c r="D20" t="s">
        <v>196</v>
      </c>
    </row>
    <row r="21" spans="1:15">
      <c r="B21" s="53"/>
      <c r="C21" s="54"/>
    </row>
    <row r="22" spans="1:15">
      <c r="B22" s="53"/>
      <c r="C22" s="54"/>
    </row>
    <row r="23" spans="1:15">
      <c r="B23" s="53"/>
      <c r="C23" s="54"/>
    </row>
    <row r="24" spans="1:15">
      <c r="B24" s="53"/>
      <c r="C24" s="54"/>
    </row>
    <row r="25" spans="1:15" ht="16.5" thickBot="1">
      <c r="B25" s="55" t="s">
        <v>187</v>
      </c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5" ht="15.75">
      <c r="B26" s="58"/>
      <c r="C26" s="54"/>
    </row>
    <row r="27" spans="1:15">
      <c r="B27" s="53"/>
      <c r="C27" s="54"/>
    </row>
    <row r="28" spans="1:15">
      <c r="A28" s="50"/>
      <c r="F28" s="53"/>
      <c r="G28" s="54"/>
      <c r="H28" s="68" t="s">
        <v>3</v>
      </c>
      <c r="I28" s="67" t="s">
        <v>188</v>
      </c>
      <c r="J28" s="59" t="s">
        <v>189</v>
      </c>
      <c r="K28" s="60" t="s">
        <v>190</v>
      </c>
      <c r="L28" s="50"/>
      <c r="M28" s="50"/>
      <c r="N28" s="50"/>
      <c r="O28" s="50"/>
    </row>
    <row r="29" spans="1:15" ht="15" customHeight="1">
      <c r="A29" s="61"/>
      <c r="B29" s="198" t="s">
        <v>195</v>
      </c>
      <c r="C29" s="198"/>
      <c r="D29" s="198"/>
      <c r="E29" s="198"/>
      <c r="F29" s="198"/>
      <c r="G29" s="199"/>
      <c r="H29" s="69">
        <v>41</v>
      </c>
      <c r="I29" s="62">
        <v>13</v>
      </c>
      <c r="J29" s="63">
        <f t="shared" ref="J29:J36" si="0">I29/H29</f>
        <v>0.31707317073170732</v>
      </c>
      <c r="K29" s="63">
        <f t="shared" ref="K29:K37" si="1">1.96*(SQRT(((0.5^2)/I29)*((H29-I29)/(H29-1))))</f>
        <v>0.22740678563720598</v>
      </c>
      <c r="L29" s="61"/>
      <c r="M29" s="66"/>
      <c r="N29" s="61"/>
      <c r="O29" s="61"/>
    </row>
    <row r="30" spans="1:15">
      <c r="B30" s="198" t="s">
        <v>197</v>
      </c>
      <c r="C30" s="198"/>
      <c r="D30" s="198"/>
      <c r="E30" s="198"/>
      <c r="F30" s="198"/>
      <c r="G30" s="199"/>
      <c r="H30" s="69">
        <v>37</v>
      </c>
      <c r="I30" s="62">
        <v>18</v>
      </c>
      <c r="J30" s="63">
        <f t="shared" si="0"/>
        <v>0.48648648648648651</v>
      </c>
      <c r="K30" s="63">
        <f t="shared" si="1"/>
        <v>0.1678090478585999</v>
      </c>
      <c r="M30" s="66"/>
    </row>
    <row r="31" spans="1:15">
      <c r="B31" s="198" t="s">
        <v>198</v>
      </c>
      <c r="C31" s="198"/>
      <c r="D31" s="198"/>
      <c r="E31" s="198"/>
      <c r="F31" s="198"/>
      <c r="G31" s="199"/>
      <c r="H31" s="69">
        <v>53</v>
      </c>
      <c r="I31" s="62">
        <v>15</v>
      </c>
      <c r="J31" s="63">
        <f t="shared" si="0"/>
        <v>0.28301886792452829</v>
      </c>
      <c r="K31" s="63">
        <f t="shared" si="1"/>
        <v>0.21630699930588917</v>
      </c>
      <c r="M31" s="66"/>
    </row>
    <row r="32" spans="1:15">
      <c r="B32" s="198" t="s">
        <v>199</v>
      </c>
      <c r="C32" s="198"/>
      <c r="D32" s="198"/>
      <c r="E32" s="198"/>
      <c r="F32" s="198"/>
      <c r="G32" s="199"/>
      <c r="H32" s="69">
        <v>47</v>
      </c>
      <c r="I32" s="62">
        <v>23</v>
      </c>
      <c r="J32" s="63">
        <f t="shared" si="0"/>
        <v>0.48936170212765956</v>
      </c>
      <c r="K32" s="63">
        <f t="shared" si="1"/>
        <v>0.14760085142760865</v>
      </c>
      <c r="M32" s="66"/>
    </row>
    <row r="33" spans="2:13">
      <c r="B33" s="198" t="s">
        <v>200</v>
      </c>
      <c r="C33" s="198"/>
      <c r="D33" s="198"/>
      <c r="E33" s="198"/>
      <c r="F33" s="198"/>
      <c r="G33" s="199"/>
      <c r="H33" s="69">
        <v>60</v>
      </c>
      <c r="I33" s="62">
        <v>45</v>
      </c>
      <c r="J33" s="63">
        <f t="shared" si="0"/>
        <v>0.75</v>
      </c>
      <c r="K33" s="63">
        <f t="shared" si="1"/>
        <v>7.3661310744277217E-2</v>
      </c>
      <c r="M33" s="66"/>
    </row>
    <row r="34" spans="2:13">
      <c r="B34" s="198" t="s">
        <v>201</v>
      </c>
      <c r="C34" s="198"/>
      <c r="D34" s="198"/>
      <c r="E34" s="198"/>
      <c r="F34" s="198"/>
      <c r="G34" s="199"/>
      <c r="H34" s="69">
        <v>49</v>
      </c>
      <c r="I34" s="62">
        <v>34</v>
      </c>
      <c r="J34" s="63">
        <f t="shared" si="0"/>
        <v>0.69387755102040816</v>
      </c>
      <c r="K34" s="63">
        <f t="shared" si="1"/>
        <v>9.395321113380288E-2</v>
      </c>
      <c r="M34" s="66"/>
    </row>
    <row r="35" spans="2:13">
      <c r="B35" s="198" t="s">
        <v>202</v>
      </c>
      <c r="C35" s="198"/>
      <c r="D35" s="198"/>
      <c r="E35" s="198"/>
      <c r="F35" s="198"/>
      <c r="G35" s="199"/>
      <c r="H35" s="69">
        <v>112</v>
      </c>
      <c r="I35" s="62">
        <v>52</v>
      </c>
      <c r="J35" s="63">
        <f t="shared" si="0"/>
        <v>0.4642857142857143</v>
      </c>
      <c r="K35" s="63">
        <f t="shared" si="1"/>
        <v>9.9916805310057755E-2</v>
      </c>
      <c r="M35" s="66"/>
    </row>
    <row r="36" spans="2:13" ht="15.75" thickBot="1">
      <c r="B36" s="198" t="s">
        <v>203</v>
      </c>
      <c r="C36" s="198"/>
      <c r="D36" s="198"/>
      <c r="E36" s="198"/>
      <c r="F36" s="198"/>
      <c r="G36" s="199"/>
      <c r="H36" s="70">
        <v>26</v>
      </c>
      <c r="I36" s="71">
        <v>13</v>
      </c>
      <c r="J36" s="72">
        <f t="shared" si="0"/>
        <v>0.5</v>
      </c>
      <c r="K36" s="72">
        <f t="shared" si="1"/>
        <v>0.19600000000000001</v>
      </c>
      <c r="M36" s="66"/>
    </row>
    <row r="37" spans="2:13" ht="15.75" thickBot="1">
      <c r="F37" s="200" t="s">
        <v>191</v>
      </c>
      <c r="G37" s="201"/>
      <c r="H37" s="73">
        <f>SUM(H29:H36)</f>
        <v>425</v>
      </c>
      <c r="I37" s="73">
        <f>SUM(I29:I36)</f>
        <v>213</v>
      </c>
      <c r="J37" s="74">
        <f t="shared" ref="J37" si="2">I37/H37</f>
        <v>0.50117647058823533</v>
      </c>
      <c r="K37" s="74">
        <f t="shared" si="1"/>
        <v>4.7481155144927907E-2</v>
      </c>
      <c r="M37" s="66"/>
    </row>
    <row r="38" spans="2:13">
      <c r="M38" s="66"/>
    </row>
  </sheetData>
  <mergeCells count="14">
    <mergeCell ref="B36:G36"/>
    <mergeCell ref="F37:G37"/>
    <mergeCell ref="B2:S2"/>
    <mergeCell ref="B7:E7"/>
    <mergeCell ref="B11:M11"/>
    <mergeCell ref="D14:M16"/>
    <mergeCell ref="D18:L18"/>
    <mergeCell ref="B29:G29"/>
    <mergeCell ref="B30:G30"/>
    <mergeCell ref="B31:G31"/>
    <mergeCell ref="B32:G32"/>
    <mergeCell ref="B33:G33"/>
    <mergeCell ref="B34:G34"/>
    <mergeCell ref="B35:G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6"/>
  <sheetViews>
    <sheetView showGridLines="0" topLeftCell="A190" zoomScale="90" zoomScaleNormal="90" workbookViewId="0">
      <selection activeCell="J209" sqref="J209"/>
    </sheetView>
  </sheetViews>
  <sheetFormatPr defaultColWidth="9.140625" defaultRowHeight="15"/>
  <cols>
    <col min="1" max="26" width="9.85546875" customWidth="1"/>
    <col min="27" max="27" width="7.7109375" customWidth="1"/>
    <col min="28" max="28" width="9.7109375" customWidth="1"/>
    <col min="29" max="29" width="9.42578125" customWidth="1"/>
    <col min="30" max="30" width="9.7109375" customWidth="1"/>
    <col min="31" max="31" width="8.5703125" customWidth="1"/>
    <col min="32" max="32" width="9.7109375" customWidth="1"/>
    <col min="33" max="33" width="6" customWidth="1"/>
    <col min="34" max="34" width="9.7109375" customWidth="1"/>
    <col min="35" max="35" width="6" customWidth="1"/>
    <col min="36" max="36" width="9.7109375" customWidth="1"/>
    <col min="37" max="37" width="6" customWidth="1"/>
    <col min="38" max="38" width="9.7109375" customWidth="1"/>
    <col min="39" max="39" width="5" customWidth="1"/>
    <col min="40" max="40" width="9.7109375" customWidth="1"/>
    <col min="41" max="41" width="5" customWidth="1"/>
    <col min="42" max="42" width="9.7109375" customWidth="1"/>
    <col min="43" max="43" width="5" customWidth="1"/>
    <col min="44" max="44" width="9.7109375" customWidth="1"/>
    <col min="45" max="45" width="6" customWidth="1"/>
    <col min="46" max="46" width="9.7109375" customWidth="1"/>
    <col min="47" max="47" width="5" customWidth="1"/>
    <col min="48" max="48" width="9.7109375" customWidth="1"/>
    <col min="49" max="49" width="5" customWidth="1"/>
    <col min="50" max="50" width="9.7109375" customWidth="1"/>
    <col min="51" max="51" width="5" customWidth="1"/>
    <col min="52" max="52" width="9.7109375" customWidth="1"/>
    <col min="53" max="53" width="5" customWidth="1"/>
    <col min="54" max="54" width="9.7109375" customWidth="1"/>
    <col min="55" max="55" width="5" customWidth="1"/>
    <col min="56" max="56" width="9.7109375" customWidth="1"/>
    <col min="57" max="57" width="5" customWidth="1"/>
  </cols>
  <sheetData>
    <row r="1" spans="1:16384" ht="81" customHeight="1">
      <c r="A1" s="202" t="s">
        <v>176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6384" ht="18">
      <c r="A2" s="1"/>
    </row>
    <row r="3" spans="1:16384" s="4" customFormat="1" ht="29.25" thickBot="1">
      <c r="A3" s="2" t="s">
        <v>147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ht="18">
      <c r="A4" s="1"/>
      <c r="H4" s="40"/>
      <c r="I4" s="40"/>
    </row>
    <row r="5" spans="1:16384" ht="32.25" thickBot="1">
      <c r="A5" s="5" t="s">
        <v>0</v>
      </c>
      <c r="B5" s="5"/>
      <c r="C5" s="5"/>
      <c r="D5" s="5"/>
      <c r="E5" s="5"/>
      <c r="G5" s="39"/>
      <c r="H5" s="40">
        <v>213</v>
      </c>
      <c r="I5" s="40"/>
      <c r="J5" s="39"/>
      <c r="K5" s="39"/>
    </row>
    <row r="6" spans="1:16384">
      <c r="G6" s="39"/>
      <c r="H6" s="40"/>
      <c r="I6" s="40"/>
      <c r="J6" s="39"/>
      <c r="K6" s="39"/>
    </row>
    <row r="7" spans="1:16384">
      <c r="G7" s="39"/>
      <c r="H7" s="39"/>
      <c r="I7" s="39"/>
      <c r="J7" s="39"/>
      <c r="K7" s="39"/>
    </row>
    <row r="8" spans="1:16384" ht="18" customHeight="1">
      <c r="A8" t="s">
        <v>1</v>
      </c>
      <c r="G8" s="39"/>
      <c r="H8" s="39"/>
      <c r="I8" s="39"/>
      <c r="J8" s="39"/>
      <c r="K8" s="39"/>
      <c r="L8" s="39"/>
    </row>
    <row r="9" spans="1:16384" ht="15" customHeight="1" thickBot="1">
      <c r="G9" s="39"/>
      <c r="H9" s="39"/>
      <c r="I9" s="39"/>
      <c r="J9" s="39"/>
      <c r="K9" s="39"/>
      <c r="L9" s="39"/>
    </row>
    <row r="10" spans="1:16384" ht="15" customHeight="1" thickTop="1">
      <c r="A10" s="255" t="s">
        <v>2</v>
      </c>
      <c r="B10" s="217"/>
      <c r="C10" s="217"/>
      <c r="D10" s="256"/>
      <c r="E10" s="357" t="s">
        <v>3</v>
      </c>
      <c r="G10" s="39"/>
      <c r="H10" s="39"/>
      <c r="I10" s="39"/>
      <c r="J10" s="39"/>
      <c r="K10" s="39"/>
      <c r="L10" s="39"/>
    </row>
    <row r="11" spans="1:16384" ht="15" customHeight="1">
      <c r="A11" s="263" t="s">
        <v>4</v>
      </c>
      <c r="B11" s="264"/>
      <c r="C11" s="261" t="s">
        <v>5</v>
      </c>
      <c r="D11" s="262"/>
      <c r="E11" s="358"/>
      <c r="G11" s="39"/>
      <c r="H11" s="39"/>
      <c r="I11" s="39"/>
      <c r="J11" s="39"/>
      <c r="K11" s="39"/>
      <c r="L11" s="39"/>
    </row>
    <row r="12" spans="1:16384" ht="27" customHeight="1" thickBot="1">
      <c r="A12" s="127" t="s">
        <v>6</v>
      </c>
      <c r="B12" s="7" t="s">
        <v>7</v>
      </c>
      <c r="C12" s="7" t="s">
        <v>6</v>
      </c>
      <c r="D12" s="8" t="s">
        <v>7</v>
      </c>
      <c r="E12" s="128" t="s">
        <v>6</v>
      </c>
      <c r="G12" s="39"/>
      <c r="H12" s="39"/>
      <c r="I12" s="39"/>
      <c r="J12" s="39"/>
      <c r="K12" s="39"/>
      <c r="L12" s="39"/>
    </row>
    <row r="13" spans="1:16384" ht="16.5" thickTop="1" thickBot="1">
      <c r="A13" s="129">
        <v>118</v>
      </c>
      <c r="B13" s="99">
        <f>A13/E13</f>
        <v>0.5539906103286385</v>
      </c>
      <c r="C13" s="100">
        <v>95</v>
      </c>
      <c r="D13" s="130">
        <f>C13/E13</f>
        <v>0.4460093896713615</v>
      </c>
      <c r="E13" s="131">
        <v>213</v>
      </c>
      <c r="G13" s="39"/>
      <c r="H13" s="39"/>
      <c r="I13" s="39"/>
      <c r="J13" s="39"/>
      <c r="K13" s="39"/>
      <c r="L13" s="39"/>
    </row>
    <row r="14" spans="1:16384" ht="18.75" thickTop="1">
      <c r="A14" s="1"/>
      <c r="G14" s="39"/>
      <c r="H14" s="39"/>
      <c r="I14" s="39"/>
      <c r="J14" s="39"/>
      <c r="K14" s="39"/>
      <c r="L14" s="39"/>
    </row>
    <row r="16" spans="1:16384" ht="18" customHeight="1" thickBot="1">
      <c r="A16" s="216" t="s">
        <v>9</v>
      </c>
      <c r="B16" s="216"/>
      <c r="C16" s="216"/>
      <c r="D16" s="216"/>
      <c r="E16" s="216"/>
      <c r="F16" s="216"/>
      <c r="G16" s="216"/>
    </row>
    <row r="17" spans="1:15" ht="15" customHeight="1" thickTop="1">
      <c r="A17" s="223"/>
      <c r="B17" s="238" t="s">
        <v>10</v>
      </c>
      <c r="C17" s="217"/>
      <c r="D17" s="217"/>
      <c r="E17" s="217"/>
      <c r="F17" s="217"/>
      <c r="G17" s="239"/>
    </row>
    <row r="18" spans="1:15" ht="43.5" customHeight="1">
      <c r="A18" s="229"/>
      <c r="B18" s="240" t="s">
        <v>11</v>
      </c>
      <c r="C18" s="241"/>
      <c r="D18" s="241" t="s">
        <v>12</v>
      </c>
      <c r="E18" s="241"/>
      <c r="F18" s="241" t="s">
        <v>13</v>
      </c>
      <c r="G18" s="242"/>
    </row>
    <row r="19" spans="1:15" ht="15" customHeight="1" thickBot="1">
      <c r="A19" s="230"/>
      <c r="B19" s="6" t="s">
        <v>6</v>
      </c>
      <c r="C19" s="7" t="s">
        <v>7</v>
      </c>
      <c r="D19" s="7" t="s">
        <v>6</v>
      </c>
      <c r="E19" s="7" t="s">
        <v>7</v>
      </c>
      <c r="F19" s="7" t="s">
        <v>6</v>
      </c>
      <c r="G19" s="96" t="s">
        <v>7</v>
      </c>
    </row>
    <row r="20" spans="1:15" ht="15" customHeight="1" thickTop="1" thickBot="1">
      <c r="A20" s="97"/>
      <c r="B20" s="98">
        <v>176</v>
      </c>
      <c r="C20" s="99">
        <f>B20/H5</f>
        <v>0.82629107981220662</v>
      </c>
      <c r="D20" s="100">
        <v>20</v>
      </c>
      <c r="E20" s="99">
        <f>D20/H5</f>
        <v>9.3896713615023469E-2</v>
      </c>
      <c r="F20" s="100">
        <v>17</v>
      </c>
      <c r="G20" s="106">
        <f>F20/H5</f>
        <v>7.9812206572769953E-2</v>
      </c>
    </row>
    <row r="21" spans="1:15" ht="15.75" thickTop="1"/>
    <row r="22" spans="1:15" ht="18">
      <c r="A22" s="1"/>
    </row>
    <row r="24" spans="1:15" ht="18" customHeight="1" thickBot="1">
      <c r="A24" s="216" t="s">
        <v>148</v>
      </c>
      <c r="B24" s="216"/>
      <c r="C24" s="216"/>
      <c r="D24" s="216"/>
      <c r="E24" s="216"/>
      <c r="F24" s="216"/>
      <c r="G24" s="216"/>
      <c r="H24" s="88"/>
      <c r="I24" s="88"/>
      <c r="J24" s="88"/>
      <c r="K24" s="88"/>
    </row>
    <row r="25" spans="1:15" ht="66" customHeight="1" thickTop="1">
      <c r="A25" s="223"/>
      <c r="B25" s="257" t="s">
        <v>151</v>
      </c>
      <c r="C25" s="258"/>
      <c r="D25" s="259" t="s">
        <v>149</v>
      </c>
      <c r="E25" s="206"/>
      <c r="F25" s="259" t="s">
        <v>8</v>
      </c>
      <c r="G25" s="260"/>
    </row>
    <row r="26" spans="1:15" ht="15" customHeight="1" thickBot="1">
      <c r="A26" s="224"/>
      <c r="B26" s="6" t="s">
        <v>6</v>
      </c>
      <c r="C26" s="7" t="s">
        <v>7</v>
      </c>
      <c r="D26" s="7" t="s">
        <v>6</v>
      </c>
      <c r="E26" s="7" t="s">
        <v>7</v>
      </c>
      <c r="F26" s="7" t="s">
        <v>6</v>
      </c>
      <c r="G26" s="125" t="s">
        <v>7</v>
      </c>
    </row>
    <row r="27" spans="1:15" ht="15" customHeight="1" thickTop="1" thickBot="1">
      <c r="A27" s="97"/>
      <c r="B27" s="98">
        <v>93</v>
      </c>
      <c r="C27" s="99">
        <f>B27/F27</f>
        <v>0.43661971830985913</v>
      </c>
      <c r="D27" s="100">
        <v>120</v>
      </c>
      <c r="E27" s="99">
        <f>D27/F27</f>
        <v>0.56338028169014087</v>
      </c>
      <c r="F27" s="100">
        <v>213</v>
      </c>
      <c r="G27" s="126">
        <f>F27/H5</f>
        <v>1</v>
      </c>
    </row>
    <row r="28" spans="1:15" ht="15.75" thickTop="1"/>
    <row r="30" spans="1:15" ht="32.25" thickBot="1">
      <c r="A30" s="5" t="s">
        <v>171</v>
      </c>
      <c r="B30" s="5"/>
      <c r="C30" s="5"/>
      <c r="D30" s="5"/>
    </row>
    <row r="32" spans="1:15" ht="18" customHeight="1" thickBot="1">
      <c r="A32" s="213" t="s">
        <v>19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ht="15" customHeight="1" thickTop="1">
      <c r="A33" s="223"/>
      <c r="B33" s="244" t="s">
        <v>20</v>
      </c>
      <c r="C33" s="228"/>
      <c r="D33" s="228"/>
      <c r="E33" s="228"/>
      <c r="F33" s="228"/>
      <c r="G33" s="228"/>
      <c r="H33" s="228"/>
      <c r="I33" s="228"/>
      <c r="J33" s="245"/>
      <c r="K33" s="245"/>
      <c r="L33" s="245"/>
      <c r="M33" s="245"/>
      <c r="N33" s="245"/>
      <c r="O33" s="246"/>
    </row>
    <row r="34" spans="1:15" ht="15" customHeight="1">
      <c r="A34" s="229"/>
      <c r="B34" s="231" t="s">
        <v>21</v>
      </c>
      <c r="C34" s="232"/>
      <c r="D34" s="231" t="s">
        <v>22</v>
      </c>
      <c r="E34" s="232"/>
      <c r="F34" s="231" t="s">
        <v>23</v>
      </c>
      <c r="G34" s="232"/>
      <c r="H34" s="233" t="s">
        <v>24</v>
      </c>
      <c r="I34" s="234"/>
      <c r="J34" s="235" t="s">
        <v>8</v>
      </c>
      <c r="K34" s="236"/>
      <c r="L34" s="237" t="s">
        <v>152</v>
      </c>
      <c r="M34" s="236"/>
      <c r="N34" s="237" t="s">
        <v>150</v>
      </c>
      <c r="O34" s="243"/>
    </row>
    <row r="35" spans="1:15" ht="15" customHeight="1" thickBot="1">
      <c r="A35" s="230"/>
      <c r="B35" s="7" t="s">
        <v>6</v>
      </c>
      <c r="C35" s="7" t="s">
        <v>7</v>
      </c>
      <c r="D35" s="7" t="s">
        <v>6</v>
      </c>
      <c r="E35" s="7" t="s">
        <v>7</v>
      </c>
      <c r="F35" s="7" t="s">
        <v>6</v>
      </c>
      <c r="G35" s="7" t="s">
        <v>7</v>
      </c>
      <c r="H35" s="7" t="s">
        <v>6</v>
      </c>
      <c r="I35" s="21" t="s">
        <v>7</v>
      </c>
      <c r="J35" s="132" t="s">
        <v>6</v>
      </c>
      <c r="K35" s="75" t="s">
        <v>7</v>
      </c>
      <c r="L35" s="76" t="s">
        <v>6</v>
      </c>
      <c r="M35" s="75" t="s">
        <v>7</v>
      </c>
      <c r="N35" s="76" t="s">
        <v>6</v>
      </c>
      <c r="O35" s="77" t="s">
        <v>7</v>
      </c>
    </row>
    <row r="36" spans="1:15" ht="15" customHeight="1" thickTop="1" thickBot="1">
      <c r="A36" s="97"/>
      <c r="B36" s="100">
        <v>113</v>
      </c>
      <c r="C36" s="99">
        <f>B36/J36</f>
        <v>0.57948717948717954</v>
      </c>
      <c r="D36" s="100">
        <v>34</v>
      </c>
      <c r="E36" s="99">
        <f>D36/J36</f>
        <v>0.17435897435897435</v>
      </c>
      <c r="F36" s="100">
        <v>38</v>
      </c>
      <c r="G36" s="99">
        <f>F36/J36</f>
        <v>0.19487179487179487</v>
      </c>
      <c r="H36" s="100">
        <v>10</v>
      </c>
      <c r="I36" s="103">
        <f>H36/J36</f>
        <v>5.128205128205128E-2</v>
      </c>
      <c r="J36" s="79">
        <v>195</v>
      </c>
      <c r="K36" s="78">
        <f>J36/H5</f>
        <v>0.91549295774647887</v>
      </c>
      <c r="L36" s="79">
        <v>17</v>
      </c>
      <c r="M36" s="78">
        <f>L36/H5</f>
        <v>7.9812206572769953E-2</v>
      </c>
      <c r="N36" s="79">
        <v>1</v>
      </c>
      <c r="O36" s="80">
        <f>N36/H5</f>
        <v>4.6948356807511738E-3</v>
      </c>
    </row>
    <row r="37" spans="1:15" ht="15.75" thickTop="1"/>
    <row r="40" spans="1:15" ht="15.75" customHeight="1" thickBot="1">
      <c r="A40" s="364" t="s">
        <v>26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</row>
    <row r="41" spans="1:15" ht="25.5" customHeight="1" thickTop="1">
      <c r="A41" s="360"/>
      <c r="B41" s="251" t="s">
        <v>153</v>
      </c>
      <c r="C41" s="252"/>
      <c r="D41" s="252" t="s">
        <v>154</v>
      </c>
      <c r="E41" s="252"/>
      <c r="F41" s="252" t="s">
        <v>155</v>
      </c>
      <c r="G41" s="252"/>
      <c r="H41" s="252" t="s">
        <v>27</v>
      </c>
      <c r="I41" s="359"/>
      <c r="J41" s="247" t="s">
        <v>8</v>
      </c>
      <c r="K41" s="252"/>
      <c r="L41" s="252" t="s">
        <v>152</v>
      </c>
      <c r="M41" s="252"/>
      <c r="N41" s="247" t="s">
        <v>150</v>
      </c>
      <c r="O41" s="248"/>
    </row>
    <row r="42" spans="1:15" ht="15.75" thickBot="1">
      <c r="A42" s="361"/>
      <c r="B42" s="12" t="s">
        <v>6</v>
      </c>
      <c r="C42" s="13" t="s">
        <v>7</v>
      </c>
      <c r="D42" s="13" t="s">
        <v>6</v>
      </c>
      <c r="E42" s="13" t="s">
        <v>7</v>
      </c>
      <c r="F42" s="13" t="s">
        <v>6</v>
      </c>
      <c r="G42" s="13" t="s">
        <v>7</v>
      </c>
      <c r="H42" s="13" t="s">
        <v>6</v>
      </c>
      <c r="I42" s="134" t="s">
        <v>7</v>
      </c>
      <c r="J42" s="133" t="s">
        <v>6</v>
      </c>
      <c r="K42" s="81" t="s">
        <v>7</v>
      </c>
      <c r="L42" s="81" t="s">
        <v>6</v>
      </c>
      <c r="M42" s="81" t="s">
        <v>7</v>
      </c>
      <c r="N42" s="81" t="s">
        <v>6</v>
      </c>
      <c r="O42" s="82" t="s">
        <v>7</v>
      </c>
    </row>
    <row r="43" spans="1:15" ht="16.5" thickTop="1" thickBot="1">
      <c r="A43" s="120"/>
      <c r="B43" s="121">
        <v>37</v>
      </c>
      <c r="C43" s="122">
        <f>B43/J43</f>
        <v>0.18877551020408162</v>
      </c>
      <c r="D43" s="123">
        <v>124</v>
      </c>
      <c r="E43" s="122">
        <f>D43/J43</f>
        <v>0.63265306122448983</v>
      </c>
      <c r="F43" s="123">
        <v>17</v>
      </c>
      <c r="G43" s="122">
        <f>F43/J43</f>
        <v>8.673469387755102E-2</v>
      </c>
      <c r="H43" s="123">
        <v>18</v>
      </c>
      <c r="I43" s="135">
        <f>H43/J43</f>
        <v>9.1836734693877556E-2</v>
      </c>
      <c r="J43" s="85">
        <v>196</v>
      </c>
      <c r="K43" s="83">
        <f>J43/H5</f>
        <v>0.92018779342723001</v>
      </c>
      <c r="L43" s="84">
        <v>17</v>
      </c>
      <c r="M43" s="83">
        <f>L43/H5</f>
        <v>7.9812206572769953E-2</v>
      </c>
      <c r="N43" s="85">
        <v>0</v>
      </c>
      <c r="O43" s="86">
        <v>0</v>
      </c>
    </row>
    <row r="44" spans="1:15" ht="15.75" thickTop="1"/>
    <row r="47" spans="1:15" ht="15.75" customHeight="1" thickBot="1">
      <c r="A47" s="312" t="s">
        <v>25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</row>
    <row r="48" spans="1:15" ht="56.25" customHeight="1" thickTop="1">
      <c r="A48" s="360"/>
      <c r="B48" s="249" t="s">
        <v>156</v>
      </c>
      <c r="C48" s="250"/>
      <c r="D48" s="250"/>
      <c r="E48" s="247"/>
      <c r="F48" s="277" t="s">
        <v>157</v>
      </c>
      <c r="G48" s="250"/>
      <c r="H48" s="250"/>
      <c r="I48" s="247"/>
      <c r="J48" s="277" t="s">
        <v>158</v>
      </c>
      <c r="K48" s="250"/>
      <c r="L48" s="250"/>
      <c r="M48" s="303"/>
    </row>
    <row r="49" spans="1:17" ht="15" customHeight="1">
      <c r="A49" s="362"/>
      <c r="B49" s="274" t="s">
        <v>15</v>
      </c>
      <c r="C49" s="275"/>
      <c r="D49" s="276" t="s">
        <v>14</v>
      </c>
      <c r="E49" s="276"/>
      <c r="F49" s="276" t="s">
        <v>15</v>
      </c>
      <c r="G49" s="276"/>
      <c r="H49" s="276" t="s">
        <v>14</v>
      </c>
      <c r="I49" s="276"/>
      <c r="J49" s="276" t="s">
        <v>15</v>
      </c>
      <c r="K49" s="276"/>
      <c r="L49" s="304" t="s">
        <v>14</v>
      </c>
      <c r="M49" s="305"/>
    </row>
    <row r="50" spans="1:17" ht="17.25" customHeight="1" thickBot="1">
      <c r="A50" s="361"/>
      <c r="B50" s="12" t="s">
        <v>6</v>
      </c>
      <c r="C50" s="13" t="s">
        <v>7</v>
      </c>
      <c r="D50" s="13" t="s">
        <v>6</v>
      </c>
      <c r="E50" s="13" t="s">
        <v>7</v>
      </c>
      <c r="F50" s="13" t="s">
        <v>6</v>
      </c>
      <c r="G50" s="13" t="s">
        <v>7</v>
      </c>
      <c r="H50" s="13" t="s">
        <v>6</v>
      </c>
      <c r="I50" s="13" t="s">
        <v>7</v>
      </c>
      <c r="J50" s="13" t="s">
        <v>6</v>
      </c>
      <c r="K50" s="13" t="s">
        <v>7</v>
      </c>
      <c r="L50" s="13" t="s">
        <v>6</v>
      </c>
      <c r="M50" s="119" t="s">
        <v>7</v>
      </c>
    </row>
    <row r="51" spans="1:17" ht="16.5" thickTop="1" thickBot="1">
      <c r="A51" s="120"/>
      <c r="B51" s="121">
        <v>92</v>
      </c>
      <c r="C51" s="122">
        <f>B51/(B51+D51)</f>
        <v>0.46938775510204084</v>
      </c>
      <c r="D51" s="123">
        <v>104</v>
      </c>
      <c r="E51" s="122">
        <f>D51/(D51+B51)</f>
        <v>0.53061224489795922</v>
      </c>
      <c r="F51" s="123">
        <v>76</v>
      </c>
      <c r="G51" s="122">
        <f>F51/(F51+H51)</f>
        <v>0.73076923076923073</v>
      </c>
      <c r="H51" s="123">
        <v>28</v>
      </c>
      <c r="I51" s="122">
        <f>H51/(F51+H51)</f>
        <v>0.26923076923076922</v>
      </c>
      <c r="J51" s="123">
        <v>10</v>
      </c>
      <c r="K51" s="122">
        <f>J51/(J51+L51)</f>
        <v>0.35714285714285715</v>
      </c>
      <c r="L51" s="123">
        <v>18</v>
      </c>
      <c r="M51" s="124">
        <f>L51/(L51+J51)</f>
        <v>0.6428571428571429</v>
      </c>
    </row>
    <row r="52" spans="1:17" ht="15.75" thickTop="1"/>
    <row r="54" spans="1:17" ht="18" customHeight="1" thickBot="1">
      <c r="A54" s="216" t="s">
        <v>28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</row>
    <row r="55" spans="1:17" ht="15" customHeight="1" thickTop="1">
      <c r="A55" s="223"/>
      <c r="B55" s="225" t="s">
        <v>29</v>
      </c>
      <c r="C55" s="306"/>
      <c r="D55" s="306"/>
      <c r="E55" s="306"/>
      <c r="F55" s="306"/>
      <c r="G55" s="306"/>
      <c r="H55" s="306"/>
      <c r="I55" s="306"/>
      <c r="J55" s="306"/>
      <c r="K55" s="306"/>
      <c r="L55" s="211"/>
      <c r="M55" s="211"/>
      <c r="N55" s="211"/>
      <c r="O55" s="211"/>
      <c r="P55" s="211"/>
      <c r="Q55" s="212"/>
    </row>
    <row r="56" spans="1:17" ht="15" customHeight="1">
      <c r="A56" s="229"/>
      <c r="B56" s="240" t="s">
        <v>30</v>
      </c>
      <c r="C56" s="241"/>
      <c r="D56" s="241" t="s">
        <v>31</v>
      </c>
      <c r="E56" s="241"/>
      <c r="F56" s="241" t="s">
        <v>32</v>
      </c>
      <c r="G56" s="241"/>
      <c r="H56" s="241" t="s">
        <v>33</v>
      </c>
      <c r="I56" s="241"/>
      <c r="J56" s="241" t="s">
        <v>177</v>
      </c>
      <c r="K56" s="363"/>
      <c r="L56" s="253" t="s">
        <v>8</v>
      </c>
      <c r="M56" s="272"/>
      <c r="N56" s="272" t="s">
        <v>152</v>
      </c>
      <c r="O56" s="273"/>
      <c r="P56" s="272" t="s">
        <v>150</v>
      </c>
      <c r="Q56" s="254"/>
    </row>
    <row r="57" spans="1:17" ht="15" customHeight="1" thickBot="1">
      <c r="A57" s="230"/>
      <c r="B57" s="6" t="s">
        <v>6</v>
      </c>
      <c r="C57" s="7" t="s">
        <v>7</v>
      </c>
      <c r="D57" s="7" t="s">
        <v>6</v>
      </c>
      <c r="E57" s="7" t="s">
        <v>7</v>
      </c>
      <c r="F57" s="7" t="s">
        <v>6</v>
      </c>
      <c r="G57" s="7" t="s">
        <v>7</v>
      </c>
      <c r="H57" s="7" t="s">
        <v>6</v>
      </c>
      <c r="I57" s="7" t="s">
        <v>7</v>
      </c>
      <c r="J57" s="7" t="s">
        <v>6</v>
      </c>
      <c r="K57" s="136" t="s">
        <v>7</v>
      </c>
      <c r="L57" s="22" t="s">
        <v>6</v>
      </c>
      <c r="M57" s="23" t="s">
        <v>7</v>
      </c>
      <c r="N57" s="7" t="s">
        <v>6</v>
      </c>
      <c r="O57" s="23" t="s">
        <v>7</v>
      </c>
      <c r="P57" s="7" t="s">
        <v>6</v>
      </c>
      <c r="Q57" s="96" t="s">
        <v>7</v>
      </c>
    </row>
    <row r="58" spans="1:17" ht="15" customHeight="1" thickTop="1" thickBot="1">
      <c r="A58" s="97"/>
      <c r="B58" s="98">
        <v>65</v>
      </c>
      <c r="C58" s="99">
        <f>B58/L58</f>
        <v>0.33333333333333331</v>
      </c>
      <c r="D58" s="100">
        <v>81</v>
      </c>
      <c r="E58" s="99">
        <f>D58/L58</f>
        <v>0.41538461538461541</v>
      </c>
      <c r="F58" s="100">
        <v>42</v>
      </c>
      <c r="G58" s="99">
        <f>F58/L58</f>
        <v>0.2153846153846154</v>
      </c>
      <c r="H58" s="100">
        <v>6</v>
      </c>
      <c r="I58" s="99">
        <f>H58/L58</f>
        <v>3.0769230769230771E-2</v>
      </c>
      <c r="J58" s="100">
        <v>1</v>
      </c>
      <c r="K58" s="137">
        <f>J58/L58</f>
        <v>5.1282051282051282E-3</v>
      </c>
      <c r="L58" s="104">
        <v>195</v>
      </c>
      <c r="M58" s="105">
        <f>L58/H5</f>
        <v>0.91549295774647887</v>
      </c>
      <c r="N58" s="100">
        <v>17</v>
      </c>
      <c r="O58" s="105">
        <f>N58/H5</f>
        <v>7.9812206572769953E-2</v>
      </c>
      <c r="P58" s="100">
        <v>1</v>
      </c>
      <c r="Q58" s="106">
        <f>P58/H5</f>
        <v>4.6948356807511738E-3</v>
      </c>
    </row>
    <row r="59" spans="1:17" ht="15.75" thickTop="1"/>
    <row r="61" spans="1:17">
      <c r="A61" s="10" t="s">
        <v>34</v>
      </c>
    </row>
    <row r="63" spans="1:17" ht="18" customHeight="1" thickBot="1">
      <c r="A63" s="216" t="s">
        <v>35</v>
      </c>
      <c r="B63" s="216"/>
      <c r="C63" s="216"/>
      <c r="D63" s="216"/>
      <c r="E63" s="216"/>
    </row>
    <row r="64" spans="1:17" ht="15" customHeight="1" thickTop="1">
      <c r="A64" s="223"/>
      <c r="B64" s="238" t="s">
        <v>36</v>
      </c>
      <c r="C64" s="217"/>
      <c r="D64" s="217"/>
      <c r="E64" s="239"/>
    </row>
    <row r="65" spans="1:13" ht="15" customHeight="1">
      <c r="A65" s="229"/>
      <c r="B65" s="240" t="s">
        <v>37</v>
      </c>
      <c r="C65" s="241"/>
      <c r="D65" s="241" t="s">
        <v>38</v>
      </c>
      <c r="E65" s="242"/>
    </row>
    <row r="66" spans="1:13" ht="15" customHeight="1" thickBot="1">
      <c r="A66" s="230"/>
      <c r="B66" s="6" t="s">
        <v>6</v>
      </c>
      <c r="C66" s="7" t="s">
        <v>7</v>
      </c>
      <c r="D66" s="7" t="s">
        <v>6</v>
      </c>
      <c r="E66" s="96" t="s">
        <v>7</v>
      </c>
    </row>
    <row r="67" spans="1:13" ht="15" customHeight="1" thickTop="1" thickBot="1">
      <c r="A67" s="97"/>
      <c r="B67" s="98">
        <v>75</v>
      </c>
      <c r="C67" s="99">
        <f>B67/D58</f>
        <v>0.92592592592592593</v>
      </c>
      <c r="D67" s="100">
        <v>6</v>
      </c>
      <c r="E67" s="106">
        <f>D67/D58</f>
        <v>7.407407407407407E-2</v>
      </c>
    </row>
    <row r="68" spans="1:13" ht="15.75" thickTop="1"/>
    <row r="69" spans="1:13" ht="18">
      <c r="A69" s="1"/>
    </row>
    <row r="70" spans="1:13">
      <c r="A70" s="10" t="s">
        <v>39</v>
      </c>
    </row>
    <row r="71" spans="1:13" ht="18" customHeight="1" thickBot="1">
      <c r="A71" s="216" t="s">
        <v>40</v>
      </c>
      <c r="B71" s="216"/>
      <c r="C71" s="216"/>
      <c r="D71" s="216"/>
      <c r="E71" s="216"/>
    </row>
    <row r="72" spans="1:13" ht="15" customHeight="1" thickTop="1">
      <c r="A72" s="223"/>
      <c r="B72" s="225" t="s">
        <v>41</v>
      </c>
      <c r="C72" s="306"/>
      <c r="D72" s="306"/>
      <c r="E72" s="306"/>
      <c r="F72" s="211"/>
      <c r="G72" s="211"/>
      <c r="H72" s="211"/>
      <c r="I72" s="212"/>
    </row>
    <row r="73" spans="1:13" ht="15" customHeight="1">
      <c r="A73" s="229"/>
      <c r="B73" s="240" t="s">
        <v>14</v>
      </c>
      <c r="C73" s="241"/>
      <c r="D73" s="241" t="s">
        <v>15</v>
      </c>
      <c r="E73" s="301"/>
      <c r="F73" s="253" t="s">
        <v>8</v>
      </c>
      <c r="G73" s="273"/>
      <c r="H73" s="272" t="s">
        <v>152</v>
      </c>
      <c r="I73" s="254"/>
    </row>
    <row r="74" spans="1:13" ht="15" customHeight="1" thickBot="1">
      <c r="A74" s="230"/>
      <c r="B74" s="6" t="s">
        <v>6</v>
      </c>
      <c r="C74" s="7" t="s">
        <v>7</v>
      </c>
      <c r="D74" s="7" t="s">
        <v>6</v>
      </c>
      <c r="E74" s="37" t="s">
        <v>7</v>
      </c>
      <c r="F74" s="22" t="s">
        <v>6</v>
      </c>
      <c r="G74" s="23" t="s">
        <v>7</v>
      </c>
      <c r="H74" s="7" t="s">
        <v>6</v>
      </c>
      <c r="I74" s="96" t="s">
        <v>7</v>
      </c>
    </row>
    <row r="75" spans="1:13" ht="15" customHeight="1" thickTop="1" thickBot="1">
      <c r="A75" s="97"/>
      <c r="B75" s="98">
        <v>38</v>
      </c>
      <c r="C75" s="99">
        <f>B75/F75</f>
        <v>0.2</v>
      </c>
      <c r="D75" s="100">
        <v>152</v>
      </c>
      <c r="E75" s="118">
        <f>D75/F75</f>
        <v>0.8</v>
      </c>
      <c r="F75" s="104">
        <v>190</v>
      </c>
      <c r="G75" s="105">
        <f>F75/H5</f>
        <v>0.892018779342723</v>
      </c>
      <c r="H75" s="100">
        <v>23</v>
      </c>
      <c r="I75" s="106">
        <f>H75/H5</f>
        <v>0.107981220657277</v>
      </c>
    </row>
    <row r="76" spans="1:13" ht="15.75" thickTop="1"/>
    <row r="77" spans="1:13" ht="18">
      <c r="A77" s="1"/>
    </row>
    <row r="78" spans="1:13">
      <c r="A78" s="10" t="s">
        <v>42</v>
      </c>
    </row>
    <row r="79" spans="1:13" ht="18" customHeight="1" thickBot="1">
      <c r="A79" s="216" t="s">
        <v>43</v>
      </c>
      <c r="B79" s="216"/>
      <c r="C79" s="216"/>
      <c r="D79" s="216"/>
      <c r="E79" s="216"/>
      <c r="F79" s="216"/>
      <c r="G79" s="216"/>
    </row>
    <row r="80" spans="1:13" ht="15" customHeight="1" thickTop="1">
      <c r="A80" s="278"/>
      <c r="B80" s="267" t="s">
        <v>44</v>
      </c>
      <c r="C80" s="268"/>
      <c r="D80" s="268"/>
      <c r="E80" s="268"/>
      <c r="F80" s="268"/>
      <c r="G80" s="269"/>
      <c r="H80" s="270"/>
      <c r="I80" s="270"/>
      <c r="J80" s="270"/>
      <c r="K80" s="270"/>
      <c r="L80" s="270"/>
      <c r="M80" s="271"/>
    </row>
    <row r="81" spans="1:25" ht="30" customHeight="1">
      <c r="A81" s="279"/>
      <c r="B81" s="240" t="s">
        <v>45</v>
      </c>
      <c r="C81" s="241"/>
      <c r="D81" s="241" t="s">
        <v>46</v>
      </c>
      <c r="E81" s="241"/>
      <c r="F81" s="241" t="s">
        <v>16</v>
      </c>
      <c r="G81" s="301"/>
      <c r="H81" s="253" t="s">
        <v>8</v>
      </c>
      <c r="I81" s="273"/>
      <c r="J81" s="272" t="s">
        <v>152</v>
      </c>
      <c r="K81" s="273"/>
      <c r="L81" s="272" t="s">
        <v>150</v>
      </c>
      <c r="M81" s="320"/>
    </row>
    <row r="82" spans="1:25" ht="15" customHeight="1" thickBot="1">
      <c r="A82" s="280"/>
      <c r="B82" s="6" t="s">
        <v>6</v>
      </c>
      <c r="C82" s="7" t="s">
        <v>7</v>
      </c>
      <c r="D82" s="7" t="s">
        <v>6</v>
      </c>
      <c r="E82" s="7" t="s">
        <v>7</v>
      </c>
      <c r="F82" s="7" t="s">
        <v>6</v>
      </c>
      <c r="G82" s="37" t="s">
        <v>7</v>
      </c>
      <c r="H82" s="22" t="s">
        <v>6</v>
      </c>
      <c r="I82" s="23" t="s">
        <v>7</v>
      </c>
      <c r="J82" s="7" t="s">
        <v>6</v>
      </c>
      <c r="K82" s="23" t="s">
        <v>7</v>
      </c>
      <c r="L82" s="7" t="s">
        <v>6</v>
      </c>
      <c r="M82" s="8" t="s">
        <v>7</v>
      </c>
    </row>
    <row r="83" spans="1:25" ht="15" customHeight="1" thickTop="1" thickBot="1">
      <c r="A83" s="24"/>
      <c r="B83" s="25">
        <v>2</v>
      </c>
      <c r="C83" s="26">
        <f>B83/H83</f>
        <v>4.7619047619047616E-2</v>
      </c>
      <c r="D83" s="27">
        <v>21</v>
      </c>
      <c r="E83" s="26">
        <f>D83/H83</f>
        <v>0.5</v>
      </c>
      <c r="F83" s="27">
        <v>19</v>
      </c>
      <c r="G83" s="117">
        <f>F83/H83</f>
        <v>0.45238095238095238</v>
      </c>
      <c r="H83" s="95">
        <v>42</v>
      </c>
      <c r="I83" s="87">
        <f>H83/H5</f>
        <v>0.19718309859154928</v>
      </c>
      <c r="J83" s="27">
        <v>171</v>
      </c>
      <c r="K83" s="87">
        <f>J83/H5</f>
        <v>0.80281690140845074</v>
      </c>
      <c r="L83" s="27">
        <v>0</v>
      </c>
      <c r="M83" s="28">
        <f>L83/H5</f>
        <v>0</v>
      </c>
    </row>
    <row r="84" spans="1:25" ht="15.75" thickTop="1"/>
    <row r="87" spans="1:25" ht="18" customHeight="1" thickBot="1">
      <c r="A87" s="213" t="s">
        <v>47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</row>
    <row r="88" spans="1:25" ht="15" customHeight="1" thickTop="1">
      <c r="A88" s="223"/>
      <c r="B88" s="238" t="s">
        <v>48</v>
      </c>
      <c r="C88" s="217"/>
      <c r="D88" s="217"/>
      <c r="E88" s="353"/>
      <c r="F88" s="307" t="s">
        <v>49</v>
      </c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9"/>
    </row>
    <row r="89" spans="1:25" ht="36" customHeight="1">
      <c r="A89" s="229"/>
      <c r="B89" s="240" t="s">
        <v>50</v>
      </c>
      <c r="C89" s="241"/>
      <c r="D89" s="241" t="s">
        <v>51</v>
      </c>
      <c r="E89" s="316"/>
      <c r="F89" s="315" t="s">
        <v>52</v>
      </c>
      <c r="G89" s="241"/>
      <c r="H89" s="241" t="s">
        <v>53</v>
      </c>
      <c r="I89" s="241"/>
      <c r="J89" s="241" t="s">
        <v>54</v>
      </c>
      <c r="K89" s="241"/>
      <c r="L89" s="241" t="s">
        <v>55</v>
      </c>
      <c r="M89" s="241"/>
      <c r="N89" s="241" t="s">
        <v>56</v>
      </c>
      <c r="O89" s="241"/>
      <c r="P89" s="241" t="s">
        <v>57</v>
      </c>
      <c r="Q89" s="241"/>
      <c r="R89" s="241" t="s">
        <v>58</v>
      </c>
      <c r="S89" s="311"/>
      <c r="T89" s="297" t="s">
        <v>8</v>
      </c>
      <c r="U89" s="314"/>
      <c r="V89" s="310" t="s">
        <v>152</v>
      </c>
      <c r="W89" s="273"/>
      <c r="X89" s="272" t="s">
        <v>150</v>
      </c>
      <c r="Y89" s="254"/>
    </row>
    <row r="90" spans="1:25" ht="15" customHeight="1" thickBot="1">
      <c r="A90" s="230"/>
      <c r="B90" s="6" t="s">
        <v>6</v>
      </c>
      <c r="C90" s="7" t="s">
        <v>7</v>
      </c>
      <c r="D90" s="7" t="s">
        <v>6</v>
      </c>
      <c r="E90" s="9" t="s">
        <v>7</v>
      </c>
      <c r="F90" s="22" t="s">
        <v>6</v>
      </c>
      <c r="G90" s="7" t="s">
        <v>7</v>
      </c>
      <c r="H90" s="7" t="s">
        <v>6</v>
      </c>
      <c r="I90" s="7" t="s">
        <v>7</v>
      </c>
      <c r="J90" s="7" t="s">
        <v>6</v>
      </c>
      <c r="K90" s="7" t="s">
        <v>7</v>
      </c>
      <c r="L90" s="7" t="s">
        <v>6</v>
      </c>
      <c r="M90" s="7" t="s">
        <v>7</v>
      </c>
      <c r="N90" s="7" t="s">
        <v>6</v>
      </c>
      <c r="O90" s="7" t="s">
        <v>7</v>
      </c>
      <c r="P90" s="7" t="s">
        <v>6</v>
      </c>
      <c r="Q90" s="7" t="s">
        <v>7</v>
      </c>
      <c r="R90" s="7" t="s">
        <v>6</v>
      </c>
      <c r="S90" s="21" t="s">
        <v>7</v>
      </c>
      <c r="T90" s="112" t="s">
        <v>6</v>
      </c>
      <c r="U90" s="113" t="s">
        <v>7</v>
      </c>
      <c r="V90" s="22" t="s">
        <v>6</v>
      </c>
      <c r="W90" s="23" t="s">
        <v>7</v>
      </c>
      <c r="X90" s="7" t="s">
        <v>6</v>
      </c>
      <c r="Y90" s="96" t="s">
        <v>7</v>
      </c>
    </row>
    <row r="91" spans="1:25" ht="15" customHeight="1" thickTop="1" thickBot="1">
      <c r="A91" s="97"/>
      <c r="B91" s="98">
        <v>40</v>
      </c>
      <c r="C91" s="99">
        <f>B91/(B91+D91)</f>
        <v>0.20408163265306123</v>
      </c>
      <c r="D91" s="100">
        <v>156</v>
      </c>
      <c r="E91" s="107">
        <f>D91/(D91+B91)</f>
        <v>0.79591836734693877</v>
      </c>
      <c r="F91" s="104">
        <v>121</v>
      </c>
      <c r="G91" s="99">
        <f>F91/T91</f>
        <v>0.61734693877551017</v>
      </c>
      <c r="H91" s="100">
        <v>5</v>
      </c>
      <c r="I91" s="99">
        <f>H91/T91</f>
        <v>2.5510204081632654E-2</v>
      </c>
      <c r="J91" s="100">
        <v>4</v>
      </c>
      <c r="K91" s="99">
        <f>J91/T91</f>
        <v>2.0408163265306121E-2</v>
      </c>
      <c r="L91" s="100">
        <v>3</v>
      </c>
      <c r="M91" s="99">
        <f>L91/T91</f>
        <v>1.5306122448979591E-2</v>
      </c>
      <c r="N91" s="100">
        <v>13</v>
      </c>
      <c r="O91" s="99">
        <f>N91/T91</f>
        <v>6.6326530612244902E-2</v>
      </c>
      <c r="P91" s="100">
        <v>23</v>
      </c>
      <c r="Q91" s="99">
        <f>P91/T91</f>
        <v>0.11734693877551021</v>
      </c>
      <c r="R91" s="100">
        <v>27</v>
      </c>
      <c r="S91" s="103">
        <f>R91/T91</f>
        <v>0.13775510204081631</v>
      </c>
      <c r="T91" s="114">
        <v>196</v>
      </c>
      <c r="U91" s="115">
        <f>T91/H5</f>
        <v>0.92018779342723001</v>
      </c>
      <c r="V91" s="104">
        <v>17</v>
      </c>
      <c r="W91" s="105">
        <v>7.9799999999999996E-2</v>
      </c>
      <c r="X91" s="100">
        <v>0</v>
      </c>
      <c r="Y91" s="106">
        <v>0</v>
      </c>
    </row>
    <row r="92" spans="1:25" ht="15.75" thickTop="1"/>
    <row r="94" spans="1:25">
      <c r="R94" t="s">
        <v>86</v>
      </c>
    </row>
    <row r="95" spans="1:25" ht="18" customHeight="1" thickBot="1">
      <c r="A95" s="213" t="s">
        <v>59</v>
      </c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</row>
    <row r="96" spans="1:25" ht="15" customHeight="1" thickTop="1">
      <c r="A96" s="223"/>
      <c r="B96" s="210" t="s">
        <v>60</v>
      </c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2"/>
    </row>
    <row r="97" spans="1:25" ht="36.75" customHeight="1">
      <c r="A97" s="229"/>
      <c r="B97" s="240" t="s">
        <v>61</v>
      </c>
      <c r="C97" s="241"/>
      <c r="D97" s="241" t="s">
        <v>62</v>
      </c>
      <c r="E97" s="241"/>
      <c r="F97" s="241" t="s">
        <v>63</v>
      </c>
      <c r="G97" s="241"/>
      <c r="H97" s="241" t="s">
        <v>64</v>
      </c>
      <c r="I97" s="241"/>
      <c r="J97" s="241" t="s">
        <v>65</v>
      </c>
      <c r="K97" s="241"/>
      <c r="L97" s="241" t="s">
        <v>66</v>
      </c>
      <c r="M97" s="241"/>
      <c r="N97" s="241" t="s">
        <v>159</v>
      </c>
      <c r="O97" s="241"/>
      <c r="P97" s="241" t="s">
        <v>160</v>
      </c>
      <c r="Q97" s="313"/>
      <c r="R97" s="241" t="s">
        <v>161</v>
      </c>
      <c r="S97" s="313"/>
      <c r="T97" s="317" t="s">
        <v>8</v>
      </c>
      <c r="U97" s="318"/>
      <c r="V97" s="253" t="s">
        <v>152</v>
      </c>
      <c r="W97" s="273"/>
      <c r="X97" s="272" t="s">
        <v>150</v>
      </c>
      <c r="Y97" s="254"/>
    </row>
    <row r="98" spans="1:25" ht="15" customHeight="1" thickBot="1">
      <c r="A98" s="230"/>
      <c r="B98" s="6" t="s">
        <v>6</v>
      </c>
      <c r="C98" s="7" t="s">
        <v>7</v>
      </c>
      <c r="D98" s="7" t="s">
        <v>6</v>
      </c>
      <c r="E98" s="7" t="s">
        <v>7</v>
      </c>
      <c r="F98" s="7" t="s">
        <v>6</v>
      </c>
      <c r="G98" s="7" t="s">
        <v>7</v>
      </c>
      <c r="H98" s="7" t="s">
        <v>6</v>
      </c>
      <c r="I98" s="7" t="s">
        <v>7</v>
      </c>
      <c r="J98" s="7" t="s">
        <v>6</v>
      </c>
      <c r="K98" s="7" t="s">
        <v>7</v>
      </c>
      <c r="L98" s="7" t="s">
        <v>6</v>
      </c>
      <c r="M98" s="7" t="s">
        <v>7</v>
      </c>
      <c r="N98" s="7" t="s">
        <v>6</v>
      </c>
      <c r="O98" s="7" t="s">
        <v>7</v>
      </c>
      <c r="P98" s="7" t="s">
        <v>6</v>
      </c>
      <c r="Q98" s="23" t="s">
        <v>7</v>
      </c>
      <c r="R98" s="7" t="s">
        <v>6</v>
      </c>
      <c r="S98" s="23" t="s">
        <v>7</v>
      </c>
      <c r="T98" s="116" t="s">
        <v>6</v>
      </c>
      <c r="U98" s="113" t="s">
        <v>7</v>
      </c>
      <c r="V98" s="22" t="s">
        <v>6</v>
      </c>
      <c r="W98" s="23" t="s">
        <v>7</v>
      </c>
      <c r="X98" s="7" t="s">
        <v>6</v>
      </c>
      <c r="Y98" s="96" t="s">
        <v>7</v>
      </c>
    </row>
    <row r="99" spans="1:25" ht="15" customHeight="1" thickTop="1" thickBot="1">
      <c r="A99" s="97"/>
      <c r="B99" s="98">
        <v>9</v>
      </c>
      <c r="C99" s="99">
        <f>B99/T99</f>
        <v>5.113636363636364E-2</v>
      </c>
      <c r="D99" s="100">
        <v>22</v>
      </c>
      <c r="E99" s="101">
        <f>D99/T99</f>
        <v>0.125</v>
      </c>
      <c r="F99" s="102">
        <v>28</v>
      </c>
      <c r="G99" s="99">
        <f>F99/T99</f>
        <v>0.15909090909090909</v>
      </c>
      <c r="H99" s="100">
        <v>24</v>
      </c>
      <c r="I99" s="99">
        <f>H99/T99</f>
        <v>0.13636363636363635</v>
      </c>
      <c r="J99" s="100">
        <v>28</v>
      </c>
      <c r="K99" s="99">
        <f>J99/T99</f>
        <v>0.15909090909090909</v>
      </c>
      <c r="L99" s="100">
        <v>23</v>
      </c>
      <c r="M99" s="99">
        <f>L99/T99</f>
        <v>0.13068181818181818</v>
      </c>
      <c r="N99" s="100">
        <v>26</v>
      </c>
      <c r="O99" s="99">
        <f>N99/T99</f>
        <v>0.14772727272727273</v>
      </c>
      <c r="P99" s="100">
        <v>6</v>
      </c>
      <c r="Q99" s="99">
        <f>P99/T99</f>
        <v>3.4090909090909088E-2</v>
      </c>
      <c r="R99" s="100">
        <v>10</v>
      </c>
      <c r="S99" s="103">
        <f>R99/T99</f>
        <v>5.6818181818181816E-2</v>
      </c>
      <c r="T99" s="114">
        <v>176</v>
      </c>
      <c r="U99" s="115">
        <f>T99/H5</f>
        <v>0.82629107981220662</v>
      </c>
      <c r="V99" s="104">
        <v>17</v>
      </c>
      <c r="W99" s="105">
        <v>7.9799999999999996E-2</v>
      </c>
      <c r="X99" s="100">
        <v>20</v>
      </c>
      <c r="Y99" s="106">
        <v>9.3899999999999997E-2</v>
      </c>
    </row>
    <row r="100" spans="1:25" ht="15.75" thickTop="1"/>
    <row r="101" spans="1:25" ht="18">
      <c r="A101" s="1"/>
    </row>
    <row r="103" spans="1:25" ht="18" customHeight="1" thickBot="1">
      <c r="A103" s="216" t="s">
        <v>67</v>
      </c>
      <c r="B103" s="216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</row>
    <row r="104" spans="1:25" ht="15" customHeight="1" thickTop="1">
      <c r="A104" s="223"/>
      <c r="B104" s="210" t="s">
        <v>68</v>
      </c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2"/>
    </row>
    <row r="105" spans="1:25" ht="15" customHeight="1">
      <c r="A105" s="229"/>
      <c r="B105" s="240" t="s">
        <v>69</v>
      </c>
      <c r="C105" s="241"/>
      <c r="D105" s="241" t="s">
        <v>70</v>
      </c>
      <c r="E105" s="241"/>
      <c r="F105" s="241" t="s">
        <v>71</v>
      </c>
      <c r="G105" s="241"/>
      <c r="H105" s="241" t="s">
        <v>72</v>
      </c>
      <c r="I105" s="241"/>
      <c r="J105" s="241" t="s">
        <v>73</v>
      </c>
      <c r="K105" s="241"/>
      <c r="L105" s="241" t="s">
        <v>74</v>
      </c>
      <c r="M105" s="311"/>
      <c r="N105" s="319" t="s">
        <v>8</v>
      </c>
      <c r="O105" s="314"/>
      <c r="P105" s="253" t="s">
        <v>152</v>
      </c>
      <c r="Q105" s="273"/>
      <c r="R105" s="272" t="s">
        <v>150</v>
      </c>
      <c r="S105" s="254"/>
    </row>
    <row r="106" spans="1:25" ht="15" customHeight="1" thickBot="1">
      <c r="A106" s="230"/>
      <c r="B106" s="6" t="s">
        <v>6</v>
      </c>
      <c r="C106" s="7" t="s">
        <v>7</v>
      </c>
      <c r="D106" s="7" t="s">
        <v>6</v>
      </c>
      <c r="E106" s="7" t="s">
        <v>7</v>
      </c>
      <c r="F106" s="7" t="s">
        <v>6</v>
      </c>
      <c r="G106" s="7" t="s">
        <v>7</v>
      </c>
      <c r="H106" s="7" t="s">
        <v>6</v>
      </c>
      <c r="I106" s="7" t="s">
        <v>7</v>
      </c>
      <c r="J106" s="7" t="s">
        <v>6</v>
      </c>
      <c r="K106" s="7" t="s">
        <v>7</v>
      </c>
      <c r="L106" s="7" t="s">
        <v>6</v>
      </c>
      <c r="M106" s="21" t="s">
        <v>7</v>
      </c>
      <c r="N106" s="138" t="s">
        <v>6</v>
      </c>
      <c r="O106" s="113" t="s">
        <v>7</v>
      </c>
      <c r="P106" s="22" t="s">
        <v>6</v>
      </c>
      <c r="Q106" s="23" t="s">
        <v>7</v>
      </c>
      <c r="R106" s="7" t="s">
        <v>6</v>
      </c>
      <c r="S106" s="96" t="s">
        <v>7</v>
      </c>
    </row>
    <row r="107" spans="1:25" ht="15" customHeight="1" thickTop="1" thickBot="1">
      <c r="A107" s="97"/>
      <c r="B107" s="98">
        <v>95</v>
      </c>
      <c r="C107" s="99">
        <f>B107/N107</f>
        <v>0.50531914893617025</v>
      </c>
      <c r="D107" s="100">
        <v>34</v>
      </c>
      <c r="E107" s="101">
        <f>D107/N107</f>
        <v>0.18085106382978725</v>
      </c>
      <c r="F107" s="102">
        <v>9</v>
      </c>
      <c r="G107" s="99">
        <f>F107/N107</f>
        <v>4.7872340425531915E-2</v>
      </c>
      <c r="H107" s="100">
        <v>10</v>
      </c>
      <c r="I107" s="99">
        <f>H107/N107</f>
        <v>5.3191489361702128E-2</v>
      </c>
      <c r="J107" s="100">
        <v>5</v>
      </c>
      <c r="K107" s="99">
        <f>J107/N107</f>
        <v>2.6595744680851064E-2</v>
      </c>
      <c r="L107" s="100">
        <v>35</v>
      </c>
      <c r="M107" s="99">
        <f>L107/N107</f>
        <v>0.18617021276595744</v>
      </c>
      <c r="N107" s="114">
        <v>188</v>
      </c>
      <c r="O107" s="139">
        <f>N107/H5</f>
        <v>0.88262910798122063</v>
      </c>
      <c r="P107" s="100">
        <v>23</v>
      </c>
      <c r="Q107" s="105">
        <v>0.108</v>
      </c>
      <c r="R107" s="100">
        <v>2</v>
      </c>
      <c r="S107" s="106">
        <v>9.4000000000000004E-3</v>
      </c>
    </row>
    <row r="108" spans="1:25" ht="15.75" thickTop="1">
      <c r="N108" s="39"/>
      <c r="O108" s="39"/>
    </row>
    <row r="110" spans="1:25" ht="15.75" thickBot="1">
      <c r="A110" s="312" t="s">
        <v>75</v>
      </c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  <c r="P110" s="312"/>
      <c r="Q110" s="312"/>
      <c r="R110" s="312"/>
      <c r="S110" s="312"/>
    </row>
    <row r="111" spans="1:25" ht="61.5" customHeight="1" thickTop="1">
      <c r="A111" s="299"/>
      <c r="B111" s="302" t="s">
        <v>76</v>
      </c>
      <c r="C111" s="265"/>
      <c r="D111" s="265" t="s">
        <v>77</v>
      </c>
      <c r="E111" s="265"/>
      <c r="F111" s="265" t="s">
        <v>78</v>
      </c>
      <c r="G111" s="265"/>
      <c r="H111" s="265" t="s">
        <v>79</v>
      </c>
      <c r="I111" s="265"/>
      <c r="J111" s="265" t="s">
        <v>80</v>
      </c>
      <c r="K111" s="265"/>
      <c r="L111" s="265" t="s">
        <v>81</v>
      </c>
      <c r="M111" s="265"/>
      <c r="N111" s="265" t="s">
        <v>82</v>
      </c>
      <c r="O111" s="265"/>
      <c r="P111" s="265" t="s">
        <v>83</v>
      </c>
      <c r="Q111" s="265"/>
      <c r="R111" s="265" t="s">
        <v>84</v>
      </c>
      <c r="S111" s="266"/>
      <c r="T111" s="388" t="s">
        <v>8</v>
      </c>
      <c r="U111" s="389"/>
      <c r="V111" s="381" t="s">
        <v>152</v>
      </c>
      <c r="W111" s="382"/>
      <c r="X111" s="383" t="s">
        <v>150</v>
      </c>
      <c r="Y111" s="384"/>
    </row>
    <row r="112" spans="1:25" ht="15.75" thickBot="1">
      <c r="A112" s="300"/>
      <c r="B112" s="12" t="s">
        <v>6</v>
      </c>
      <c r="C112" s="13" t="s">
        <v>7</v>
      </c>
      <c r="D112" s="13" t="s">
        <v>6</v>
      </c>
      <c r="E112" s="13" t="s">
        <v>7</v>
      </c>
      <c r="F112" s="13" t="s">
        <v>6</v>
      </c>
      <c r="G112" s="13" t="s">
        <v>7</v>
      </c>
      <c r="H112" s="13" t="s">
        <v>6</v>
      </c>
      <c r="I112" s="13" t="s">
        <v>7</v>
      </c>
      <c r="J112" s="13" t="s">
        <v>6</v>
      </c>
      <c r="K112" s="13" t="s">
        <v>7</v>
      </c>
      <c r="L112" s="13" t="s">
        <v>6</v>
      </c>
      <c r="M112" s="13" t="s">
        <v>7</v>
      </c>
      <c r="N112" s="13" t="s">
        <v>6</v>
      </c>
      <c r="O112" s="13" t="s">
        <v>7</v>
      </c>
      <c r="P112" s="13" t="s">
        <v>6</v>
      </c>
      <c r="Q112" s="13" t="s">
        <v>7</v>
      </c>
      <c r="R112" s="13" t="s">
        <v>6</v>
      </c>
      <c r="S112" s="134" t="s">
        <v>7</v>
      </c>
      <c r="T112" s="140" t="s">
        <v>6</v>
      </c>
      <c r="U112" s="141" t="s">
        <v>7</v>
      </c>
      <c r="V112" s="22" t="s">
        <v>6</v>
      </c>
      <c r="W112" s="23" t="s">
        <v>7</v>
      </c>
      <c r="X112" s="7" t="s">
        <v>6</v>
      </c>
      <c r="Y112" s="8" t="s">
        <v>7</v>
      </c>
    </row>
    <row r="113" spans="1:25" ht="16.5" thickTop="1" thickBot="1">
      <c r="A113" s="14"/>
      <c r="B113" s="15">
        <v>91</v>
      </c>
      <c r="C113" s="16">
        <f>B113/T113</f>
        <v>0.4642857142857143</v>
      </c>
      <c r="D113" s="17">
        <v>32</v>
      </c>
      <c r="E113" s="16">
        <f>D113/T113</f>
        <v>0.16326530612244897</v>
      </c>
      <c r="F113" s="17">
        <v>40</v>
      </c>
      <c r="G113" s="16">
        <f>F113/T113</f>
        <v>0.20408163265306123</v>
      </c>
      <c r="H113" s="17">
        <v>22</v>
      </c>
      <c r="I113" s="16">
        <f>H113/T113</f>
        <v>0.11224489795918367</v>
      </c>
      <c r="J113" s="17">
        <v>0</v>
      </c>
      <c r="K113" s="16">
        <f>J113/T113</f>
        <v>0</v>
      </c>
      <c r="L113" s="17">
        <v>71</v>
      </c>
      <c r="M113" s="16">
        <f>L113/T113</f>
        <v>0.36224489795918369</v>
      </c>
      <c r="N113" s="17">
        <v>138</v>
      </c>
      <c r="O113" s="16">
        <f>N113/T113</f>
        <v>0.70408163265306123</v>
      </c>
      <c r="P113" s="17">
        <v>3</v>
      </c>
      <c r="Q113" s="16">
        <f>P113/T113</f>
        <v>1.5306122448979591E-2</v>
      </c>
      <c r="R113" s="17">
        <v>0</v>
      </c>
      <c r="S113" s="16">
        <f>R113/T113</f>
        <v>0</v>
      </c>
      <c r="T113" s="180">
        <v>196</v>
      </c>
      <c r="U113" s="181">
        <f>T113/H5</f>
        <v>0.92018779342723001</v>
      </c>
      <c r="V113" s="182">
        <v>17</v>
      </c>
      <c r="W113" s="183">
        <v>7.9799999999999996E-2</v>
      </c>
      <c r="X113" s="184">
        <v>0</v>
      </c>
      <c r="Y113" s="185">
        <v>0</v>
      </c>
    </row>
    <row r="114" spans="1:25" ht="15.75" thickTop="1"/>
    <row r="117" spans="1:25" ht="21">
      <c r="A117" s="11" t="s">
        <v>89</v>
      </c>
    </row>
    <row r="118" spans="1:25">
      <c r="A118" s="10" t="s">
        <v>90</v>
      </c>
    </row>
    <row r="119" spans="1:25" ht="18" customHeight="1" thickBot="1">
      <c r="A119" s="312" t="s">
        <v>91</v>
      </c>
      <c r="B119" s="365"/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18"/>
    </row>
    <row r="120" spans="1:25" ht="32.25" customHeight="1" thickTop="1">
      <c r="A120" s="278" t="s">
        <v>86</v>
      </c>
      <c r="B120" s="281" t="s">
        <v>92</v>
      </c>
      <c r="C120" s="282"/>
      <c r="D120" s="282"/>
      <c r="E120" s="282" t="s">
        <v>93</v>
      </c>
      <c r="F120" s="282"/>
      <c r="G120" s="282"/>
      <c r="H120" s="282" t="s">
        <v>94</v>
      </c>
      <c r="I120" s="282"/>
      <c r="J120" s="282"/>
      <c r="K120" s="282" t="s">
        <v>95</v>
      </c>
      <c r="L120" s="282"/>
      <c r="M120" s="282"/>
      <c r="N120" s="351" t="s">
        <v>96</v>
      </c>
      <c r="O120" s="268"/>
      <c r="P120" s="352"/>
      <c r="Q120" s="18"/>
    </row>
    <row r="121" spans="1:25" ht="15" customHeight="1" thickBot="1">
      <c r="A121" s="280"/>
      <c r="B121" s="6" t="s">
        <v>6</v>
      </c>
      <c r="C121" s="7" t="s">
        <v>87</v>
      </c>
      <c r="D121" s="7" t="s">
        <v>88</v>
      </c>
      <c r="E121" s="7" t="s">
        <v>6</v>
      </c>
      <c r="F121" s="7" t="s">
        <v>87</v>
      </c>
      <c r="G121" s="7" t="s">
        <v>88</v>
      </c>
      <c r="H121" s="7" t="s">
        <v>6</v>
      </c>
      <c r="I121" s="7" t="s">
        <v>87</v>
      </c>
      <c r="J121" s="7" t="s">
        <v>88</v>
      </c>
      <c r="K121" s="7" t="s">
        <v>6</v>
      </c>
      <c r="L121" s="7" t="s">
        <v>87</v>
      </c>
      <c r="M121" s="7" t="s">
        <v>88</v>
      </c>
      <c r="N121" s="7" t="s">
        <v>6</v>
      </c>
      <c r="O121" s="7" t="s">
        <v>87</v>
      </c>
      <c r="P121" s="8" t="s">
        <v>88</v>
      </c>
      <c r="Q121" s="18"/>
    </row>
    <row r="122" spans="1:25" ht="12.75" customHeight="1" thickTop="1" thickBot="1">
      <c r="A122" s="29"/>
      <c r="B122" s="30">
        <v>170</v>
      </c>
      <c r="C122" s="34">
        <v>5.6</v>
      </c>
      <c r="D122" s="35">
        <v>0.11600000000000001</v>
      </c>
      <c r="E122" s="32">
        <v>170</v>
      </c>
      <c r="F122" s="34">
        <v>4.53</v>
      </c>
      <c r="G122" s="34">
        <v>0.14799999999999999</v>
      </c>
      <c r="H122" s="32">
        <v>169</v>
      </c>
      <c r="I122" s="34">
        <v>4.01</v>
      </c>
      <c r="J122" s="34">
        <v>0.13300000000000001</v>
      </c>
      <c r="K122" s="32">
        <v>170</v>
      </c>
      <c r="L122" s="34">
        <v>3.83</v>
      </c>
      <c r="M122" s="34">
        <v>0.16900000000000001</v>
      </c>
      <c r="N122" s="32">
        <v>174</v>
      </c>
      <c r="O122" s="34">
        <v>5.23</v>
      </c>
      <c r="P122" s="36">
        <v>0.11600000000000001</v>
      </c>
      <c r="Q122" s="18"/>
    </row>
    <row r="125" spans="1:25" ht="32.25" thickBot="1">
      <c r="A125" s="5" t="s">
        <v>173</v>
      </c>
      <c r="B125" s="5"/>
      <c r="C125" s="5"/>
      <c r="D125" s="5"/>
      <c r="E125" s="5"/>
      <c r="F125" s="5"/>
    </row>
    <row r="126" spans="1:25">
      <c r="A126" s="10" t="s">
        <v>175</v>
      </c>
    </row>
    <row r="128" spans="1:25" ht="18" customHeight="1" thickBot="1">
      <c r="A128" s="356" t="s">
        <v>174</v>
      </c>
      <c r="B128" s="356"/>
      <c r="C128" s="356"/>
      <c r="D128" s="356"/>
      <c r="E128" s="356"/>
    </row>
    <row r="129" spans="1:15" ht="15" customHeight="1" thickTop="1">
      <c r="A129" s="354" t="s">
        <v>86</v>
      </c>
      <c r="B129" s="392" t="s">
        <v>97</v>
      </c>
      <c r="C129" s="393"/>
      <c r="D129" s="390" t="s">
        <v>98</v>
      </c>
      <c r="E129" s="391"/>
    </row>
    <row r="130" spans="1:15" ht="15" customHeight="1" thickBot="1">
      <c r="A130" s="355"/>
      <c r="B130" s="89" t="s">
        <v>6</v>
      </c>
      <c r="C130" s="90" t="s">
        <v>7</v>
      </c>
      <c r="D130" s="90" t="s">
        <v>6</v>
      </c>
      <c r="E130" s="91" t="s">
        <v>7</v>
      </c>
    </row>
    <row r="131" spans="1:15" ht="15" customHeight="1" thickTop="1" thickBot="1">
      <c r="A131" s="33"/>
      <c r="B131" s="92">
        <v>21</v>
      </c>
      <c r="C131" s="93">
        <f>B131/($D$20+$F$20)</f>
        <v>0.56756756756756754</v>
      </c>
      <c r="D131" s="94">
        <v>16</v>
      </c>
      <c r="E131" s="193">
        <f>D131/($D$20+$F$20)</f>
        <v>0.43243243243243246</v>
      </c>
      <c r="F131" s="147"/>
    </row>
    <row r="132" spans="1:15">
      <c r="E132" s="192"/>
    </row>
    <row r="134" spans="1:15" ht="32.25" thickBot="1">
      <c r="A134" s="5" t="s">
        <v>172</v>
      </c>
      <c r="B134" s="5"/>
      <c r="C134" s="5"/>
      <c r="D134" s="5"/>
      <c r="E134" s="5"/>
    </row>
    <row r="135" spans="1:15">
      <c r="A135" s="10" t="s">
        <v>99</v>
      </c>
    </row>
    <row r="136" spans="1:15" ht="18" customHeight="1" thickBot="1">
      <c r="A136" s="216" t="s">
        <v>100</v>
      </c>
      <c r="B136" s="216"/>
      <c r="C136" s="216"/>
      <c r="D136" s="216"/>
      <c r="E136" s="216"/>
      <c r="F136" s="216"/>
      <c r="G136" s="216"/>
      <c r="H136" s="216"/>
      <c r="I136" s="216"/>
    </row>
    <row r="137" spans="1:15" ht="15" customHeight="1" thickTop="1">
      <c r="A137" s="223"/>
      <c r="B137" s="210" t="s">
        <v>101</v>
      </c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2"/>
    </row>
    <row r="138" spans="1:15" ht="27.75" customHeight="1">
      <c r="A138" s="229"/>
      <c r="B138" s="240" t="s">
        <v>45</v>
      </c>
      <c r="C138" s="241"/>
      <c r="D138" s="241" t="s">
        <v>46</v>
      </c>
      <c r="E138" s="241"/>
      <c r="F138" s="241" t="s">
        <v>102</v>
      </c>
      <c r="G138" s="241"/>
      <c r="H138" s="241" t="s">
        <v>103</v>
      </c>
      <c r="I138" s="301"/>
      <c r="J138" s="253" t="s">
        <v>8</v>
      </c>
      <c r="K138" s="273"/>
      <c r="L138" s="272" t="s">
        <v>152</v>
      </c>
      <c r="M138" s="234"/>
      <c r="N138" s="253" t="s">
        <v>150</v>
      </c>
      <c r="O138" s="254"/>
    </row>
    <row r="139" spans="1:15" ht="15" customHeight="1" thickBot="1">
      <c r="A139" s="230"/>
      <c r="B139" s="6" t="s">
        <v>6</v>
      </c>
      <c r="C139" s="7" t="s">
        <v>7</v>
      </c>
      <c r="D139" s="7" t="s">
        <v>6</v>
      </c>
      <c r="E139" s="7" t="s">
        <v>7</v>
      </c>
      <c r="F139" s="7" t="s">
        <v>6</v>
      </c>
      <c r="G139" s="7" t="s">
        <v>7</v>
      </c>
      <c r="H139" s="7" t="s">
        <v>6</v>
      </c>
      <c r="I139" s="37" t="s">
        <v>7</v>
      </c>
      <c r="J139" s="22" t="s">
        <v>6</v>
      </c>
      <c r="K139" s="23" t="s">
        <v>7</v>
      </c>
      <c r="L139" s="7" t="s">
        <v>6</v>
      </c>
      <c r="M139" s="37" t="s">
        <v>7</v>
      </c>
      <c r="N139" s="22" t="s">
        <v>6</v>
      </c>
      <c r="O139" s="96" t="s">
        <v>7</v>
      </c>
    </row>
    <row r="140" spans="1:15" ht="15" customHeight="1" thickTop="1" thickBot="1">
      <c r="A140" s="97"/>
      <c r="B140" s="98">
        <v>7</v>
      </c>
      <c r="C140" s="99">
        <f>B140/J140</f>
        <v>0.33333333333333331</v>
      </c>
      <c r="D140" s="100">
        <v>2</v>
      </c>
      <c r="E140" s="99">
        <f>D140/J140</f>
        <v>9.5238095238095233E-2</v>
      </c>
      <c r="F140" s="100">
        <v>7</v>
      </c>
      <c r="G140" s="99">
        <f>F140/J140</f>
        <v>0.33333333333333331</v>
      </c>
      <c r="H140" s="100">
        <v>5</v>
      </c>
      <c r="I140" s="118">
        <f>H140/J140</f>
        <v>0.23809523809523808</v>
      </c>
      <c r="J140" s="104">
        <v>21</v>
      </c>
      <c r="K140" s="105">
        <f>J140/H5</f>
        <v>9.8591549295774641E-2</v>
      </c>
      <c r="L140" s="100">
        <v>192</v>
      </c>
      <c r="M140" s="118">
        <f>L140/H5</f>
        <v>0.90140845070422537</v>
      </c>
      <c r="N140" s="104">
        <v>0</v>
      </c>
      <c r="O140" s="106">
        <v>0</v>
      </c>
    </row>
    <row r="141" spans="1:15" ht="15.75" thickTop="1"/>
    <row r="143" spans="1:15">
      <c r="M143" t="s">
        <v>86</v>
      </c>
    </row>
    <row r="145" spans="1:31" ht="18" customHeight="1" thickBot="1">
      <c r="A145" s="213" t="s">
        <v>104</v>
      </c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</row>
    <row r="146" spans="1:31" ht="35.25" customHeight="1" thickTop="1">
      <c r="A146" s="223"/>
      <c r="B146" s="225" t="s">
        <v>105</v>
      </c>
      <c r="C146" s="226"/>
      <c r="D146" s="218" t="s">
        <v>106</v>
      </c>
      <c r="E146" s="222"/>
      <c r="F146" s="218" t="s">
        <v>107</v>
      </c>
      <c r="G146" s="222"/>
      <c r="H146" s="218" t="s">
        <v>108</v>
      </c>
      <c r="I146" s="222"/>
      <c r="J146" s="218" t="s">
        <v>109</v>
      </c>
      <c r="K146" s="222"/>
      <c r="L146" s="218" t="s">
        <v>110</v>
      </c>
      <c r="M146" s="222"/>
      <c r="N146" s="218" t="s">
        <v>111</v>
      </c>
      <c r="O146" s="222"/>
      <c r="P146" s="218" t="s">
        <v>112</v>
      </c>
      <c r="Q146" s="222"/>
      <c r="R146" s="218" t="s">
        <v>113</v>
      </c>
      <c r="S146" s="222"/>
      <c r="T146" s="218" t="s">
        <v>17</v>
      </c>
      <c r="U146" s="222"/>
      <c r="V146" s="218" t="s">
        <v>114</v>
      </c>
      <c r="W146" s="222"/>
      <c r="X146" s="218" t="s">
        <v>18</v>
      </c>
      <c r="Y146" s="221"/>
      <c r="Z146" s="219" t="s">
        <v>8</v>
      </c>
      <c r="AA146" s="221"/>
      <c r="AB146" s="206" t="s">
        <v>152</v>
      </c>
      <c r="AC146" s="207"/>
      <c r="AD146" s="208" t="s">
        <v>150</v>
      </c>
      <c r="AE146" s="209"/>
    </row>
    <row r="147" spans="1:31" ht="15" customHeight="1" thickBot="1">
      <c r="A147" s="224"/>
      <c r="B147" s="6" t="s">
        <v>6</v>
      </c>
      <c r="C147" s="7" t="s">
        <v>7</v>
      </c>
      <c r="D147" s="7" t="s">
        <v>6</v>
      </c>
      <c r="E147" s="7" t="s">
        <v>7</v>
      </c>
      <c r="F147" s="7" t="s">
        <v>6</v>
      </c>
      <c r="G147" s="7" t="s">
        <v>7</v>
      </c>
      <c r="H147" s="7" t="s">
        <v>6</v>
      </c>
      <c r="I147" s="7" t="s">
        <v>7</v>
      </c>
      <c r="J147" s="7" t="s">
        <v>6</v>
      </c>
      <c r="K147" s="7" t="s">
        <v>7</v>
      </c>
      <c r="L147" s="7" t="s">
        <v>6</v>
      </c>
      <c r="M147" s="7" t="s">
        <v>7</v>
      </c>
      <c r="N147" s="7" t="s">
        <v>6</v>
      </c>
      <c r="O147" s="7" t="s">
        <v>7</v>
      </c>
      <c r="P147" s="7" t="s">
        <v>6</v>
      </c>
      <c r="Q147" s="7" t="s">
        <v>7</v>
      </c>
      <c r="R147" s="7" t="s">
        <v>6</v>
      </c>
      <c r="S147" s="7" t="s">
        <v>7</v>
      </c>
      <c r="T147" s="7" t="s">
        <v>6</v>
      </c>
      <c r="U147" s="7" t="s">
        <v>7</v>
      </c>
      <c r="V147" s="7" t="s">
        <v>6</v>
      </c>
      <c r="W147" s="7" t="s">
        <v>7</v>
      </c>
      <c r="X147" s="7" t="s">
        <v>6</v>
      </c>
      <c r="Y147" s="37" t="s">
        <v>7</v>
      </c>
      <c r="Z147" s="22" t="s">
        <v>6</v>
      </c>
      <c r="AA147" s="37" t="s">
        <v>7</v>
      </c>
      <c r="AB147" s="22" t="s">
        <v>6</v>
      </c>
      <c r="AC147" s="23" t="s">
        <v>7</v>
      </c>
      <c r="AD147" s="7" t="s">
        <v>6</v>
      </c>
      <c r="AE147" s="96" t="s">
        <v>7</v>
      </c>
    </row>
    <row r="148" spans="1:31" ht="15" customHeight="1" thickTop="1" thickBot="1">
      <c r="A148" s="97"/>
      <c r="B148" s="98">
        <v>16</v>
      </c>
      <c r="C148" s="99">
        <f>B148/Z148</f>
        <v>0.26229508196721313</v>
      </c>
      <c r="D148" s="100">
        <v>11</v>
      </c>
      <c r="E148" s="99">
        <f>D148/Z148</f>
        <v>0.18032786885245902</v>
      </c>
      <c r="F148" s="100">
        <v>2</v>
      </c>
      <c r="G148" s="99">
        <f>F148/Z148</f>
        <v>3.2786885245901641E-2</v>
      </c>
      <c r="H148" s="100">
        <v>0</v>
      </c>
      <c r="I148" s="99">
        <f>H148/Z148</f>
        <v>0</v>
      </c>
      <c r="J148" s="100">
        <v>6</v>
      </c>
      <c r="K148" s="99">
        <f>J148/Z148</f>
        <v>9.8360655737704916E-2</v>
      </c>
      <c r="L148" s="100">
        <v>1</v>
      </c>
      <c r="M148" s="99">
        <f>L148/Z148</f>
        <v>1.6393442622950821E-2</v>
      </c>
      <c r="N148" s="100">
        <v>1</v>
      </c>
      <c r="O148" s="99">
        <f>N148/Z148</f>
        <v>1.6393442622950821E-2</v>
      </c>
      <c r="P148" s="100">
        <v>0</v>
      </c>
      <c r="Q148" s="99">
        <f>P148/Z148</f>
        <v>0</v>
      </c>
      <c r="R148" s="100">
        <v>2</v>
      </c>
      <c r="S148" s="99">
        <f>R148/Z148</f>
        <v>3.2786885245901641E-2</v>
      </c>
      <c r="T148" s="100">
        <v>21</v>
      </c>
      <c r="U148" s="99">
        <f>T148/Z148</f>
        <v>0.34426229508196721</v>
      </c>
      <c r="V148" s="100">
        <v>1</v>
      </c>
      <c r="W148" s="99">
        <f>V148/Z148</f>
        <v>1.6393442622950821E-2</v>
      </c>
      <c r="X148" s="100">
        <v>0</v>
      </c>
      <c r="Y148" s="118">
        <f>X148/Z148</f>
        <v>0</v>
      </c>
      <c r="Z148" s="104">
        <v>61</v>
      </c>
      <c r="AA148" s="118">
        <v>9.85915492957746E-2</v>
      </c>
      <c r="AB148" s="176">
        <v>192</v>
      </c>
      <c r="AC148" s="177">
        <v>0.90139999999999998</v>
      </c>
      <c r="AD148" s="178">
        <v>0</v>
      </c>
      <c r="AE148" s="179">
        <v>0</v>
      </c>
    </row>
    <row r="149" spans="1:31" ht="15.75" thickTop="1">
      <c r="AB149" s="175"/>
      <c r="AC149" s="175"/>
      <c r="AD149" s="175"/>
      <c r="AE149" s="175"/>
    </row>
    <row r="150" spans="1:31" ht="18">
      <c r="A150" s="1"/>
    </row>
    <row r="152" spans="1:31" ht="18" customHeight="1" thickBot="1">
      <c r="A152" s="216" t="s">
        <v>115</v>
      </c>
      <c r="B152" s="216"/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AC152" s="18"/>
    </row>
    <row r="153" spans="1:31" ht="48.75" customHeight="1" thickTop="1">
      <c r="A153" s="223" t="s">
        <v>86</v>
      </c>
      <c r="B153" s="238" t="s">
        <v>116</v>
      </c>
      <c r="C153" s="217"/>
      <c r="D153" s="217"/>
      <c r="E153" s="217" t="s">
        <v>117</v>
      </c>
      <c r="F153" s="217"/>
      <c r="G153" s="217"/>
      <c r="H153" s="217" t="s">
        <v>118</v>
      </c>
      <c r="I153" s="217"/>
      <c r="J153" s="217"/>
      <c r="K153" s="217" t="s">
        <v>119</v>
      </c>
      <c r="L153" s="217"/>
      <c r="M153" s="217"/>
      <c r="N153" s="218" t="s">
        <v>120</v>
      </c>
      <c r="O153" s="219"/>
      <c r="P153" s="220"/>
      <c r="AC153" s="18"/>
    </row>
    <row r="154" spans="1:31" ht="22.5" customHeight="1" thickBot="1">
      <c r="A154" s="230"/>
      <c r="B154" s="6" t="s">
        <v>6</v>
      </c>
      <c r="C154" s="7" t="s">
        <v>87</v>
      </c>
      <c r="D154" s="7" t="s">
        <v>88</v>
      </c>
      <c r="E154" s="7" t="s">
        <v>6</v>
      </c>
      <c r="F154" s="7" t="s">
        <v>87</v>
      </c>
      <c r="G154" s="7" t="s">
        <v>88</v>
      </c>
      <c r="H154" s="7" t="s">
        <v>6</v>
      </c>
      <c r="I154" s="7" t="s">
        <v>87</v>
      </c>
      <c r="J154" s="7" t="s">
        <v>88</v>
      </c>
      <c r="K154" s="7" t="s">
        <v>6</v>
      </c>
      <c r="L154" s="7" t="s">
        <v>87</v>
      </c>
      <c r="M154" s="7" t="s">
        <v>88</v>
      </c>
      <c r="N154" s="7" t="s">
        <v>6</v>
      </c>
      <c r="O154" s="7" t="s">
        <v>87</v>
      </c>
      <c r="P154" s="125" t="s">
        <v>88</v>
      </c>
      <c r="AC154" s="18"/>
    </row>
    <row r="155" spans="1:31" ht="15" customHeight="1" thickTop="1" thickBot="1">
      <c r="A155" s="97"/>
      <c r="B155" s="98">
        <v>21</v>
      </c>
      <c r="C155" s="142">
        <v>2.67</v>
      </c>
      <c r="D155" s="143">
        <v>0.38</v>
      </c>
      <c r="E155" s="100">
        <v>21</v>
      </c>
      <c r="F155" s="142">
        <v>2.38</v>
      </c>
      <c r="G155" s="142">
        <v>0.439</v>
      </c>
      <c r="H155" s="100">
        <v>21</v>
      </c>
      <c r="I155" s="142">
        <v>2.95</v>
      </c>
      <c r="J155" s="142">
        <v>0.312</v>
      </c>
      <c r="K155" s="100">
        <v>21</v>
      </c>
      <c r="L155" s="142">
        <v>3.57</v>
      </c>
      <c r="M155" s="142">
        <v>0.35599999999999998</v>
      </c>
      <c r="N155" s="100">
        <v>21</v>
      </c>
      <c r="O155" s="142">
        <v>2.62</v>
      </c>
      <c r="P155" s="144">
        <v>0.36199999999999999</v>
      </c>
      <c r="AC155" s="18"/>
    </row>
    <row r="156" spans="1:31" ht="15.75" thickTop="1"/>
    <row r="158" spans="1:31" ht="21">
      <c r="A158" s="11" t="s">
        <v>121</v>
      </c>
    </row>
    <row r="159" spans="1:31">
      <c r="A159" s="10" t="s">
        <v>122</v>
      </c>
    </row>
    <row r="160" spans="1:31" ht="18" customHeight="1" thickBot="1">
      <c r="A160" s="216" t="s">
        <v>86</v>
      </c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</row>
    <row r="161" spans="1:22" ht="15" customHeight="1" thickTop="1">
      <c r="A161" s="223"/>
      <c r="B161" s="210" t="s">
        <v>123</v>
      </c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2"/>
    </row>
    <row r="162" spans="1:22" ht="28.5" customHeight="1">
      <c r="A162" s="229"/>
      <c r="B162" s="240" t="s">
        <v>124</v>
      </c>
      <c r="C162" s="241"/>
      <c r="D162" s="241" t="s">
        <v>125</v>
      </c>
      <c r="E162" s="241"/>
      <c r="F162" s="241" t="s">
        <v>18</v>
      </c>
      <c r="G162" s="301"/>
      <c r="H162" s="253" t="s">
        <v>8</v>
      </c>
      <c r="I162" s="273"/>
      <c r="J162" s="272" t="s">
        <v>152</v>
      </c>
      <c r="K162" s="234"/>
      <c r="L162" s="214" t="s">
        <v>150</v>
      </c>
      <c r="M162" s="215"/>
    </row>
    <row r="163" spans="1:22" ht="15" customHeight="1" thickBot="1">
      <c r="A163" s="230"/>
      <c r="B163" s="6" t="s">
        <v>6</v>
      </c>
      <c r="C163" s="7" t="s">
        <v>7</v>
      </c>
      <c r="D163" s="7" t="s">
        <v>6</v>
      </c>
      <c r="E163" s="7" t="s">
        <v>7</v>
      </c>
      <c r="F163" s="7" t="s">
        <v>6</v>
      </c>
      <c r="G163" s="37" t="s">
        <v>7</v>
      </c>
      <c r="H163" s="22" t="s">
        <v>6</v>
      </c>
      <c r="I163" s="23" t="s">
        <v>7</v>
      </c>
      <c r="J163" s="7" t="s">
        <v>6</v>
      </c>
      <c r="K163" s="37" t="s">
        <v>7</v>
      </c>
      <c r="L163" s="108" t="s">
        <v>6</v>
      </c>
      <c r="M163" s="111" t="s">
        <v>7</v>
      </c>
    </row>
    <row r="164" spans="1:22" ht="15" customHeight="1" thickTop="1" thickBot="1">
      <c r="A164" s="97"/>
      <c r="B164" s="98">
        <v>10</v>
      </c>
      <c r="C164" s="99">
        <f>B164/H164</f>
        <v>0.625</v>
      </c>
      <c r="D164" s="100">
        <v>5</v>
      </c>
      <c r="E164" s="99">
        <f>D164/H164</f>
        <v>0.3125</v>
      </c>
      <c r="F164" s="100">
        <v>1</v>
      </c>
      <c r="G164" s="118">
        <f>F164/H164</f>
        <v>6.25E-2</v>
      </c>
      <c r="H164" s="104">
        <v>16</v>
      </c>
      <c r="I164" s="105">
        <f>H164/H5</f>
        <v>7.5117370892018781E-2</v>
      </c>
      <c r="J164" s="100">
        <v>197</v>
      </c>
      <c r="K164" s="118">
        <f>J164/H5</f>
        <v>0.92488262910798125</v>
      </c>
      <c r="L164" s="104">
        <v>0</v>
      </c>
      <c r="M164" s="106">
        <v>0</v>
      </c>
    </row>
    <row r="165" spans="1:22" ht="15.75" thickTop="1"/>
    <row r="167" spans="1:22" ht="32.25" thickBot="1">
      <c r="A167" s="5" t="s">
        <v>126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9" spans="1:22" ht="18" customHeight="1" thickBot="1">
      <c r="A169" s="213" t="s">
        <v>127</v>
      </c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</row>
    <row r="170" spans="1:22" ht="15.75" customHeight="1" thickTop="1">
      <c r="A170" s="294"/>
      <c r="B170" s="227" t="s">
        <v>162</v>
      </c>
      <c r="C170" s="228"/>
      <c r="D170" s="228"/>
      <c r="E170" s="228"/>
      <c r="F170" s="228"/>
      <c r="G170" s="228"/>
      <c r="H170" s="228"/>
      <c r="I170" s="228"/>
      <c r="J170" s="228"/>
      <c r="K170" s="228"/>
      <c r="L170" s="227" t="s">
        <v>206</v>
      </c>
      <c r="M170" s="228"/>
      <c r="N170" s="228"/>
      <c r="O170" s="228"/>
      <c r="P170" s="228"/>
      <c r="Q170" s="228"/>
      <c r="R170" s="228"/>
      <c r="S170" s="228"/>
      <c r="T170" s="228"/>
      <c r="U170" s="228"/>
      <c r="V170" s="147"/>
    </row>
    <row r="171" spans="1:22" ht="15" customHeight="1">
      <c r="A171" s="295"/>
      <c r="B171" s="387" t="s">
        <v>128</v>
      </c>
      <c r="C171" s="232"/>
      <c r="D171" s="232" t="s">
        <v>85</v>
      </c>
      <c r="E171" s="232"/>
      <c r="F171" s="327" t="s">
        <v>8</v>
      </c>
      <c r="G171" s="328"/>
      <c r="H171" s="331" t="s">
        <v>152</v>
      </c>
      <c r="I171" s="341"/>
      <c r="J171" s="232" t="s">
        <v>150</v>
      </c>
      <c r="K171" s="342"/>
      <c r="L171" s="330" t="s">
        <v>128</v>
      </c>
      <c r="M171" s="331"/>
      <c r="N171" s="332" t="s">
        <v>85</v>
      </c>
      <c r="O171" s="333"/>
      <c r="P171" s="329" t="s">
        <v>8</v>
      </c>
      <c r="Q171" s="328"/>
      <c r="R171" s="331" t="s">
        <v>152</v>
      </c>
      <c r="S171" s="341"/>
      <c r="T171" s="232" t="s">
        <v>150</v>
      </c>
      <c r="U171" s="385"/>
    </row>
    <row r="172" spans="1:22" ht="15" customHeight="1" thickBot="1">
      <c r="A172" s="386"/>
      <c r="B172" s="127" t="s">
        <v>6</v>
      </c>
      <c r="C172" s="7" t="s">
        <v>7</v>
      </c>
      <c r="D172" s="7" t="s">
        <v>6</v>
      </c>
      <c r="E172" s="7" t="s">
        <v>7</v>
      </c>
      <c r="F172" s="112" t="s">
        <v>6</v>
      </c>
      <c r="G172" s="113" t="s">
        <v>7</v>
      </c>
      <c r="H172" s="22" t="s">
        <v>6</v>
      </c>
      <c r="I172" s="23" t="s">
        <v>7</v>
      </c>
      <c r="J172" s="7" t="s">
        <v>6</v>
      </c>
      <c r="K172" s="8" t="s">
        <v>7</v>
      </c>
      <c r="L172" s="7" t="s">
        <v>6</v>
      </c>
      <c r="M172" s="7" t="s">
        <v>7</v>
      </c>
      <c r="N172" s="7" t="s">
        <v>6</v>
      </c>
      <c r="O172" s="37" t="s">
        <v>7</v>
      </c>
      <c r="P172" s="116" t="s">
        <v>6</v>
      </c>
      <c r="Q172" s="113" t="s">
        <v>7</v>
      </c>
      <c r="R172" s="22" t="s">
        <v>6</v>
      </c>
      <c r="S172" s="23" t="s">
        <v>7</v>
      </c>
      <c r="T172" s="7" t="s">
        <v>6</v>
      </c>
      <c r="U172" s="96" t="s">
        <v>7</v>
      </c>
    </row>
    <row r="173" spans="1:22" ht="15" customHeight="1" thickTop="1" thickBot="1">
      <c r="A173" s="145"/>
      <c r="B173" s="129">
        <v>72</v>
      </c>
      <c r="C173" s="99">
        <f>B173/F173</f>
        <v>0.34123222748815168</v>
      </c>
      <c r="D173" s="100">
        <v>139</v>
      </c>
      <c r="E173" s="99">
        <f>D173/F173</f>
        <v>0.65876777251184837</v>
      </c>
      <c r="F173" s="114">
        <v>211</v>
      </c>
      <c r="G173" s="115">
        <f>F173/H5</f>
        <v>0.99061032863849763</v>
      </c>
      <c r="H173" s="104">
        <v>0</v>
      </c>
      <c r="I173" s="105">
        <v>0</v>
      </c>
      <c r="J173" s="100">
        <v>2</v>
      </c>
      <c r="K173" s="130">
        <v>9.4000000000000004E-3</v>
      </c>
      <c r="L173" s="100">
        <v>36</v>
      </c>
      <c r="M173" s="99">
        <f>L173/P173</f>
        <v>0.17061611374407584</v>
      </c>
      <c r="N173" s="100">
        <v>175</v>
      </c>
      <c r="O173" s="118">
        <f>N173/P173</f>
        <v>0.82938388625592419</v>
      </c>
      <c r="P173" s="146">
        <v>211</v>
      </c>
      <c r="Q173" s="115">
        <f>P173/H5</f>
        <v>0.99061032863849763</v>
      </c>
      <c r="R173" s="104">
        <v>0</v>
      </c>
      <c r="S173" s="105">
        <v>0</v>
      </c>
      <c r="T173" s="100">
        <v>2</v>
      </c>
      <c r="U173" s="106">
        <v>9.4000000000000004E-3</v>
      </c>
    </row>
    <row r="174" spans="1:22" ht="15.75" thickTop="1"/>
    <row r="177" spans="1:33" ht="18" customHeight="1" thickBot="1">
      <c r="A177" s="216" t="s">
        <v>129</v>
      </c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</row>
    <row r="178" spans="1:33" ht="15" customHeight="1" thickTop="1">
      <c r="A178" s="294"/>
      <c r="B178" s="211" t="s">
        <v>130</v>
      </c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2"/>
      <c r="N178" s="308" t="s">
        <v>131</v>
      </c>
      <c r="O178" s="308"/>
      <c r="P178" s="308"/>
      <c r="Q178" s="308"/>
      <c r="R178" s="308"/>
      <c r="S178" s="308"/>
      <c r="T178" s="308"/>
      <c r="U178" s="308"/>
      <c r="V178" s="308"/>
      <c r="W178" s="309"/>
    </row>
    <row r="179" spans="1:33" ht="33" customHeight="1">
      <c r="A179" s="295"/>
      <c r="B179" s="264" t="s">
        <v>14</v>
      </c>
      <c r="C179" s="241"/>
      <c r="D179" s="241" t="s">
        <v>163</v>
      </c>
      <c r="E179" s="241"/>
      <c r="F179" s="241" t="s">
        <v>164</v>
      </c>
      <c r="G179" s="261"/>
      <c r="H179" s="297" t="s">
        <v>8</v>
      </c>
      <c r="I179" s="298"/>
      <c r="J179" s="253" t="s">
        <v>152</v>
      </c>
      <c r="K179" s="334"/>
      <c r="L179" s="253" t="s">
        <v>150</v>
      </c>
      <c r="M179" s="254"/>
      <c r="N179" s="335" t="s">
        <v>14</v>
      </c>
      <c r="O179" s="315"/>
      <c r="P179" s="261" t="s">
        <v>165</v>
      </c>
      <c r="Q179" s="336"/>
      <c r="R179" s="253" t="s">
        <v>8</v>
      </c>
      <c r="S179" s="272"/>
      <c r="T179" s="272" t="s">
        <v>152</v>
      </c>
      <c r="U179" s="334"/>
      <c r="V179" s="253" t="s">
        <v>150</v>
      </c>
      <c r="W179" s="254"/>
    </row>
    <row r="180" spans="1:33" ht="21" customHeight="1" thickBot="1">
      <c r="A180" s="296"/>
      <c r="B180" s="149" t="s">
        <v>6</v>
      </c>
      <c r="C180" s="7" t="s">
        <v>7</v>
      </c>
      <c r="D180" s="7" t="s">
        <v>6</v>
      </c>
      <c r="E180" s="7" t="s">
        <v>7</v>
      </c>
      <c r="F180" s="7" t="s">
        <v>6</v>
      </c>
      <c r="G180" s="38" t="s">
        <v>7</v>
      </c>
      <c r="H180" s="112" t="s">
        <v>6</v>
      </c>
      <c r="I180" s="151" t="s">
        <v>7</v>
      </c>
      <c r="J180" s="22" t="s">
        <v>6</v>
      </c>
      <c r="K180" s="136" t="s">
        <v>7</v>
      </c>
      <c r="L180" s="22" t="s">
        <v>6</v>
      </c>
      <c r="M180" s="96" t="s">
        <v>7</v>
      </c>
      <c r="N180" s="22" t="s">
        <v>6</v>
      </c>
      <c r="O180" s="7" t="s">
        <v>7</v>
      </c>
      <c r="P180" s="7" t="s">
        <v>6</v>
      </c>
      <c r="Q180" s="136" t="s">
        <v>7</v>
      </c>
      <c r="R180" s="22" t="s">
        <v>6</v>
      </c>
      <c r="S180" s="7" t="s">
        <v>7</v>
      </c>
      <c r="T180" s="7" t="s">
        <v>6</v>
      </c>
      <c r="U180" s="136" t="s">
        <v>7</v>
      </c>
      <c r="V180" s="22" t="s">
        <v>6</v>
      </c>
      <c r="W180" s="96" t="s">
        <v>7</v>
      </c>
    </row>
    <row r="181" spans="1:33" ht="15" customHeight="1" thickTop="1" thickBot="1">
      <c r="A181" s="150"/>
      <c r="B181" s="148">
        <v>91</v>
      </c>
      <c r="C181" s="99">
        <f>B181/H181</f>
        <v>0.42924528301886794</v>
      </c>
      <c r="D181" s="100">
        <v>72</v>
      </c>
      <c r="E181" s="99">
        <f>D181/H181</f>
        <v>0.33962264150943394</v>
      </c>
      <c r="F181" s="100">
        <v>49</v>
      </c>
      <c r="G181" s="101">
        <f>F181/H181</f>
        <v>0.23113207547169812</v>
      </c>
      <c r="H181" s="114">
        <v>212</v>
      </c>
      <c r="I181" s="152">
        <f>H181/H5</f>
        <v>0.99530516431924887</v>
      </c>
      <c r="J181" s="104">
        <v>0</v>
      </c>
      <c r="K181" s="137">
        <v>0</v>
      </c>
      <c r="L181" s="104">
        <v>1</v>
      </c>
      <c r="M181" s="106">
        <v>4.7000000000000002E-3</v>
      </c>
      <c r="N181" s="104">
        <v>49</v>
      </c>
      <c r="O181" s="99">
        <f>N181/R181</f>
        <v>0.4049586776859504</v>
      </c>
      <c r="P181" s="100">
        <v>72</v>
      </c>
      <c r="Q181" s="137">
        <f>P181/R181</f>
        <v>0.5950413223140496</v>
      </c>
      <c r="R181" s="104">
        <v>121</v>
      </c>
      <c r="S181" s="99">
        <f>R181/H5</f>
        <v>0.568075117370892</v>
      </c>
      <c r="T181" s="100">
        <v>92</v>
      </c>
      <c r="U181" s="137">
        <v>0.43190000000000001</v>
      </c>
      <c r="V181" s="104">
        <v>0</v>
      </c>
      <c r="W181" s="106">
        <v>0</v>
      </c>
    </row>
    <row r="182" spans="1:33" ht="15.75" thickTop="1"/>
    <row r="185" spans="1:33" ht="18" customHeight="1" thickBot="1">
      <c r="A185" s="216" t="s">
        <v>132</v>
      </c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</row>
    <row r="186" spans="1:33" ht="27" customHeight="1" thickTop="1">
      <c r="A186" s="285"/>
      <c r="B186" s="343" t="s">
        <v>166</v>
      </c>
      <c r="C186" s="344"/>
      <c r="D186" s="344"/>
      <c r="E186" s="344"/>
      <c r="F186" s="344"/>
      <c r="G186" s="344"/>
      <c r="H186" s="344"/>
      <c r="I186" s="345"/>
      <c r="J186" s="346" t="s">
        <v>167</v>
      </c>
      <c r="K186" s="347"/>
      <c r="L186" s="347"/>
      <c r="M186" s="347"/>
      <c r="N186" s="347"/>
      <c r="O186" s="347"/>
      <c r="P186" s="347"/>
      <c r="Q186" s="348"/>
      <c r="R186" s="349" t="s">
        <v>168</v>
      </c>
      <c r="S186" s="349"/>
      <c r="T186" s="349"/>
      <c r="U186" s="349"/>
      <c r="V186" s="349"/>
      <c r="W186" s="349"/>
      <c r="X186" s="349"/>
      <c r="Y186" s="350"/>
      <c r="Z186" s="321" t="s">
        <v>169</v>
      </c>
      <c r="AA186" s="321"/>
      <c r="AB186" s="321"/>
      <c r="AC186" s="322"/>
      <c r="AD186" s="321" t="s">
        <v>170</v>
      </c>
      <c r="AE186" s="321"/>
      <c r="AF186" s="321"/>
      <c r="AG186" s="322"/>
    </row>
    <row r="187" spans="1:33" ht="15" customHeight="1">
      <c r="A187" s="286"/>
      <c r="B187" s="288" t="s">
        <v>85</v>
      </c>
      <c r="C187" s="289"/>
      <c r="D187" s="290" t="s">
        <v>8</v>
      </c>
      <c r="E187" s="291"/>
      <c r="F187" s="292" t="s">
        <v>152</v>
      </c>
      <c r="G187" s="337"/>
      <c r="H187" s="289" t="s">
        <v>150</v>
      </c>
      <c r="I187" s="338"/>
      <c r="J187" s="292" t="s">
        <v>85</v>
      </c>
      <c r="K187" s="289"/>
      <c r="L187" s="290" t="s">
        <v>8</v>
      </c>
      <c r="M187" s="293"/>
      <c r="N187" s="339" t="s">
        <v>152</v>
      </c>
      <c r="O187" s="337"/>
      <c r="P187" s="289" t="s">
        <v>150</v>
      </c>
      <c r="Q187" s="338"/>
      <c r="R187" s="292" t="s">
        <v>85</v>
      </c>
      <c r="S187" s="289"/>
      <c r="T187" s="290" t="s">
        <v>8</v>
      </c>
      <c r="U187" s="293"/>
      <c r="V187" s="339" t="s">
        <v>152</v>
      </c>
      <c r="W187" s="380"/>
      <c r="X187" s="339" t="s">
        <v>150</v>
      </c>
      <c r="Y187" s="340"/>
      <c r="Z187" s="323" t="s">
        <v>85</v>
      </c>
      <c r="AA187" s="324"/>
      <c r="AB187" s="325" t="s">
        <v>8</v>
      </c>
      <c r="AC187" s="326"/>
      <c r="AD187" s="323" t="s">
        <v>85</v>
      </c>
      <c r="AE187" s="324"/>
      <c r="AF187" s="325" t="s">
        <v>8</v>
      </c>
      <c r="AG187" s="326"/>
    </row>
    <row r="188" spans="1:33" ht="18.75" customHeight="1" thickBot="1">
      <c r="A188" s="287"/>
      <c r="B188" s="153" t="s">
        <v>6</v>
      </c>
      <c r="C188" s="154" t="s">
        <v>7</v>
      </c>
      <c r="D188" s="155" t="s">
        <v>6</v>
      </c>
      <c r="E188" s="156" t="s">
        <v>7</v>
      </c>
      <c r="F188" s="156" t="s">
        <v>6</v>
      </c>
      <c r="G188" s="157" t="s">
        <v>7</v>
      </c>
      <c r="H188" s="156" t="s">
        <v>6</v>
      </c>
      <c r="I188" s="158" t="s">
        <v>7</v>
      </c>
      <c r="J188" s="153" t="s">
        <v>6</v>
      </c>
      <c r="K188" s="154" t="s">
        <v>7</v>
      </c>
      <c r="L188" s="155" t="s">
        <v>6</v>
      </c>
      <c r="M188" s="156" t="s">
        <v>7</v>
      </c>
      <c r="N188" s="156" t="s">
        <v>6</v>
      </c>
      <c r="O188" s="157" t="s">
        <v>7</v>
      </c>
      <c r="P188" s="156" t="s">
        <v>6</v>
      </c>
      <c r="Q188" s="158" t="s">
        <v>7</v>
      </c>
      <c r="R188" s="153" t="s">
        <v>6</v>
      </c>
      <c r="S188" s="154" t="s">
        <v>7</v>
      </c>
      <c r="T188" s="155" t="s">
        <v>6</v>
      </c>
      <c r="U188" s="156" t="s">
        <v>7</v>
      </c>
      <c r="V188" s="156" t="s">
        <v>6</v>
      </c>
      <c r="W188" s="157" t="s">
        <v>7</v>
      </c>
      <c r="X188" s="156" t="s">
        <v>6</v>
      </c>
      <c r="Y188" s="159" t="s">
        <v>7</v>
      </c>
      <c r="Z188" s="186" t="s">
        <v>6</v>
      </c>
      <c r="AA188" s="195" t="s">
        <v>7</v>
      </c>
      <c r="AB188" s="194" t="s">
        <v>6</v>
      </c>
      <c r="AC188" s="187" t="s">
        <v>7</v>
      </c>
      <c r="AD188" s="186" t="s">
        <v>6</v>
      </c>
      <c r="AE188" s="196" t="s">
        <v>7</v>
      </c>
      <c r="AF188" s="197" t="s">
        <v>6</v>
      </c>
      <c r="AG188" s="187" t="s">
        <v>7</v>
      </c>
    </row>
    <row r="189" spans="1:33" ht="15" customHeight="1" thickTop="1" thickBot="1">
      <c r="A189" s="160"/>
      <c r="B189" s="161">
        <v>92</v>
      </c>
      <c r="C189" s="139">
        <f>B189/D189</f>
        <v>0.46938775510204084</v>
      </c>
      <c r="D189" s="114">
        <v>196</v>
      </c>
      <c r="E189" s="162">
        <f>D189/H5</f>
        <v>0.92018779342723001</v>
      </c>
      <c r="F189" s="163">
        <v>17</v>
      </c>
      <c r="G189" s="164">
        <v>7.9799999999999996E-2</v>
      </c>
      <c r="H189" s="114">
        <v>0</v>
      </c>
      <c r="I189" s="165">
        <v>0</v>
      </c>
      <c r="J189" s="146">
        <v>28</v>
      </c>
      <c r="K189" s="139">
        <f>J189/L189</f>
        <v>0.14285714285714285</v>
      </c>
      <c r="L189" s="114">
        <v>196</v>
      </c>
      <c r="M189" s="162">
        <f>L189/H5</f>
        <v>0.92018779342723001</v>
      </c>
      <c r="N189" s="163">
        <v>17</v>
      </c>
      <c r="O189" s="164">
        <v>7.9799999999999996E-2</v>
      </c>
      <c r="P189" s="114">
        <v>0</v>
      </c>
      <c r="Q189" s="165">
        <v>0</v>
      </c>
      <c r="R189" s="146">
        <v>29</v>
      </c>
      <c r="S189" s="139">
        <f>R189/T189</f>
        <v>0.14795918367346939</v>
      </c>
      <c r="T189" s="114">
        <v>196</v>
      </c>
      <c r="U189" s="162">
        <f>T189/H5</f>
        <v>0.92018779342723001</v>
      </c>
      <c r="V189" s="163">
        <v>17</v>
      </c>
      <c r="W189" s="164">
        <v>7.9799999999999996E-2</v>
      </c>
      <c r="X189" s="114">
        <v>0</v>
      </c>
      <c r="Y189" s="166">
        <v>0</v>
      </c>
      <c r="Z189" s="188">
        <v>37</v>
      </c>
      <c r="AA189" s="189">
        <f>Z189/AB189</f>
        <v>0.18877551020408162</v>
      </c>
      <c r="AB189" s="190">
        <v>196</v>
      </c>
      <c r="AC189" s="191">
        <f>AB189/H5</f>
        <v>0.92018779342723001</v>
      </c>
      <c r="AD189" s="188">
        <v>55</v>
      </c>
      <c r="AE189" s="189">
        <f>AD189/AF189</f>
        <v>0.28061224489795916</v>
      </c>
      <c r="AF189" s="190">
        <v>196</v>
      </c>
      <c r="AG189" s="191">
        <f>AF189/H5</f>
        <v>0.92018779342723001</v>
      </c>
    </row>
    <row r="190" spans="1:33" ht="15.75" thickTop="1"/>
    <row r="192" spans="1:33" ht="32.25" thickBot="1">
      <c r="A192" s="5" t="s">
        <v>133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7">
      <c r="Q193" t="s">
        <v>86</v>
      </c>
    </row>
    <row r="194" spans="1:17" ht="18" customHeight="1" thickBot="1">
      <c r="A194" s="216" t="s">
        <v>134</v>
      </c>
      <c r="B194" s="216"/>
      <c r="C194" s="216"/>
      <c r="D194" s="216"/>
      <c r="E194" s="216"/>
      <c r="F194" s="216"/>
      <c r="G194" s="216"/>
      <c r="H194" s="216"/>
      <c r="I194" s="216"/>
    </row>
    <row r="195" spans="1:17" ht="15" customHeight="1" thickTop="1">
      <c r="A195" s="278"/>
      <c r="B195" s="281" t="s">
        <v>135</v>
      </c>
      <c r="C195" s="282"/>
      <c r="D195" s="282"/>
      <c r="E195" s="282"/>
      <c r="F195" s="282"/>
      <c r="G195" s="282"/>
      <c r="H195" s="282"/>
      <c r="I195" s="283"/>
    </row>
    <row r="196" spans="1:17" ht="15" customHeight="1">
      <c r="A196" s="279"/>
      <c r="B196" s="240" t="s">
        <v>136</v>
      </c>
      <c r="C196" s="241"/>
      <c r="D196" s="241" t="s">
        <v>137</v>
      </c>
      <c r="E196" s="241"/>
      <c r="F196" s="241" t="s">
        <v>138</v>
      </c>
      <c r="G196" s="241"/>
      <c r="H196" s="241" t="s">
        <v>139</v>
      </c>
      <c r="I196" s="284"/>
    </row>
    <row r="197" spans="1:17" ht="15" customHeight="1" thickBot="1">
      <c r="A197" s="280"/>
      <c r="B197" s="6" t="s">
        <v>6</v>
      </c>
      <c r="C197" s="7" t="s">
        <v>7</v>
      </c>
      <c r="D197" s="7" t="s">
        <v>6</v>
      </c>
      <c r="E197" s="7" t="s">
        <v>7</v>
      </c>
      <c r="F197" s="7" t="s">
        <v>6</v>
      </c>
      <c r="G197" s="7" t="s">
        <v>7</v>
      </c>
      <c r="H197" s="7" t="s">
        <v>6</v>
      </c>
      <c r="I197" s="8" t="s">
        <v>7</v>
      </c>
    </row>
    <row r="198" spans="1:17" ht="15" customHeight="1" thickTop="1" thickBot="1">
      <c r="A198" s="29"/>
      <c r="B198" s="30">
        <v>83</v>
      </c>
      <c r="C198" s="31">
        <f>B198/H5</f>
        <v>0.38967136150234744</v>
      </c>
      <c r="D198" s="32">
        <v>126</v>
      </c>
      <c r="E198" s="31">
        <f>D198/H5</f>
        <v>0.59154929577464788</v>
      </c>
      <c r="F198" s="32">
        <v>4</v>
      </c>
      <c r="G198" s="31">
        <f>F198/H5</f>
        <v>1.8779342723004695E-2</v>
      </c>
      <c r="H198" s="32">
        <v>0</v>
      </c>
      <c r="I198" s="31">
        <f>H198/H5</f>
        <v>0</v>
      </c>
    </row>
    <row r="201" spans="1:17" ht="15.75" customHeight="1" thickBot="1">
      <c r="A201" s="377" t="s">
        <v>140</v>
      </c>
      <c r="B201" s="377"/>
      <c r="C201" s="377"/>
      <c r="D201" s="377"/>
      <c r="E201" s="377"/>
      <c r="F201" s="377"/>
      <c r="G201" s="377"/>
      <c r="H201" s="377"/>
      <c r="I201" s="377"/>
      <c r="J201" s="377"/>
      <c r="K201" s="377"/>
      <c r="L201" s="377"/>
      <c r="M201" s="377"/>
      <c r="N201" s="377"/>
      <c r="O201" s="377"/>
      <c r="P201" s="377"/>
      <c r="Q201" s="377"/>
    </row>
    <row r="202" spans="1:17" ht="15.75" customHeight="1" thickTop="1">
      <c r="A202" s="368"/>
      <c r="B202" s="374" t="s">
        <v>141</v>
      </c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5"/>
      <c r="P202" s="375"/>
      <c r="Q202" s="376"/>
    </row>
    <row r="203" spans="1:17" ht="38.25" customHeight="1">
      <c r="A203" s="369"/>
      <c r="B203" s="371" t="s">
        <v>142</v>
      </c>
      <c r="C203" s="372"/>
      <c r="D203" s="372" t="s">
        <v>143</v>
      </c>
      <c r="E203" s="372"/>
      <c r="F203" s="372" t="s">
        <v>144</v>
      </c>
      <c r="G203" s="372"/>
      <c r="H203" s="372" t="s">
        <v>145</v>
      </c>
      <c r="I203" s="372"/>
      <c r="J203" s="372" t="s">
        <v>146</v>
      </c>
      <c r="K203" s="373"/>
      <c r="L203" s="366" t="s">
        <v>8</v>
      </c>
      <c r="M203" s="367"/>
      <c r="N203" s="378" t="s">
        <v>152</v>
      </c>
      <c r="O203" s="379"/>
      <c r="P203" s="214" t="s">
        <v>150</v>
      </c>
      <c r="Q203" s="215"/>
    </row>
    <row r="204" spans="1:17" ht="15.75" thickBot="1">
      <c r="A204" s="370"/>
      <c r="B204" s="19" t="s">
        <v>6</v>
      </c>
      <c r="C204" s="20" t="s">
        <v>7</v>
      </c>
      <c r="D204" s="20" t="s">
        <v>6</v>
      </c>
      <c r="E204" s="20" t="s">
        <v>7</v>
      </c>
      <c r="F204" s="20" t="s">
        <v>6</v>
      </c>
      <c r="G204" s="20" t="s">
        <v>7</v>
      </c>
      <c r="H204" s="20" t="s">
        <v>6</v>
      </c>
      <c r="I204" s="20" t="s">
        <v>7</v>
      </c>
      <c r="J204" s="20" t="s">
        <v>6</v>
      </c>
      <c r="K204" s="20" t="s">
        <v>7</v>
      </c>
      <c r="L204" s="171" t="s">
        <v>6</v>
      </c>
      <c r="M204" s="172" t="s">
        <v>7</v>
      </c>
      <c r="N204" s="108" t="s">
        <v>6</v>
      </c>
      <c r="O204" s="110" t="s">
        <v>7</v>
      </c>
      <c r="P204" s="109" t="s">
        <v>6</v>
      </c>
      <c r="Q204" s="111" t="s">
        <v>7</v>
      </c>
    </row>
    <row r="205" spans="1:17" ht="16.5" thickTop="1" thickBot="1">
      <c r="A205" s="167"/>
      <c r="B205" s="168">
        <v>32</v>
      </c>
      <c r="C205" s="169">
        <f>B205/L205</f>
        <v>0.15165876777251186</v>
      </c>
      <c r="D205" s="170">
        <v>9</v>
      </c>
      <c r="E205" s="169">
        <f>D205/L205</f>
        <v>4.2654028436018961E-2</v>
      </c>
      <c r="F205" s="170">
        <v>36</v>
      </c>
      <c r="G205" s="169">
        <f>F205/L205</f>
        <v>0.17061611374407584</v>
      </c>
      <c r="H205" s="170">
        <v>47</v>
      </c>
      <c r="I205" s="169">
        <f>H205/L205</f>
        <v>0.22274881516587677</v>
      </c>
      <c r="J205" s="170">
        <v>87</v>
      </c>
      <c r="K205" s="169">
        <f>J205/L205</f>
        <v>0.41232227488151657</v>
      </c>
      <c r="L205" s="173">
        <v>211</v>
      </c>
      <c r="M205" s="174">
        <f>L205/H5</f>
        <v>0.99061032863849763</v>
      </c>
      <c r="N205" s="104">
        <v>0</v>
      </c>
      <c r="O205" s="105">
        <v>0</v>
      </c>
      <c r="P205" s="100">
        <v>2</v>
      </c>
      <c r="Q205" s="106">
        <v>9.4000000000000004E-3</v>
      </c>
    </row>
    <row r="206" spans="1:17" ht="15.75" thickTop="1"/>
  </sheetData>
  <mergeCells count="259">
    <mergeCell ref="Z187:AA187"/>
    <mergeCell ref="AB187:AC187"/>
    <mergeCell ref="A202:A204"/>
    <mergeCell ref="B203:C203"/>
    <mergeCell ref="D203:E203"/>
    <mergeCell ref="F203:G203"/>
    <mergeCell ref="H203:I203"/>
    <mergeCell ref="J203:K203"/>
    <mergeCell ref="B202:Q202"/>
    <mergeCell ref="A201:Q201"/>
    <mergeCell ref="N203:O203"/>
    <mergeCell ref="P203:Q203"/>
    <mergeCell ref="P187:Q187"/>
    <mergeCell ref="V187:W187"/>
    <mergeCell ref="A32:O32"/>
    <mergeCell ref="A40:O40"/>
    <mergeCell ref="A119:P119"/>
    <mergeCell ref="A120:A121"/>
    <mergeCell ref="B120:D120"/>
    <mergeCell ref="E120:G120"/>
    <mergeCell ref="H120:J120"/>
    <mergeCell ref="K120:M120"/>
    <mergeCell ref="L203:M203"/>
    <mergeCell ref="P105:Q105"/>
    <mergeCell ref="A152:P152"/>
    <mergeCell ref="H162:I162"/>
    <mergeCell ref="J162:K162"/>
    <mergeCell ref="L138:M138"/>
    <mergeCell ref="A161:A163"/>
    <mergeCell ref="B162:C162"/>
    <mergeCell ref="D162:E162"/>
    <mergeCell ref="F162:G162"/>
    <mergeCell ref="A170:A172"/>
    <mergeCell ref="B171:C171"/>
    <mergeCell ref="D171:E171"/>
    <mergeCell ref="A153:A154"/>
    <mergeCell ref="D129:E129"/>
    <mergeCell ref="B129:C129"/>
    <mergeCell ref="J41:K41"/>
    <mergeCell ref="H41:I41"/>
    <mergeCell ref="F41:G41"/>
    <mergeCell ref="A41:A42"/>
    <mergeCell ref="F56:G56"/>
    <mergeCell ref="H56:I56"/>
    <mergeCell ref="A54:K54"/>
    <mergeCell ref="A47:M47"/>
    <mergeCell ref="A48:A50"/>
    <mergeCell ref="J56:K56"/>
    <mergeCell ref="L56:M56"/>
    <mergeCell ref="L41:M41"/>
    <mergeCell ref="L179:M179"/>
    <mergeCell ref="B178:M178"/>
    <mergeCell ref="N178:W178"/>
    <mergeCell ref="A177:W177"/>
    <mergeCell ref="N187:O187"/>
    <mergeCell ref="A136:I136"/>
    <mergeCell ref="A137:A139"/>
    <mergeCell ref="B138:C138"/>
    <mergeCell ref="D138:E138"/>
    <mergeCell ref="F138:G138"/>
    <mergeCell ref="B96:Y96"/>
    <mergeCell ref="A95:Y95"/>
    <mergeCell ref="A87:Y87"/>
    <mergeCell ref="B104:S104"/>
    <mergeCell ref="A103:S103"/>
    <mergeCell ref="N111:O111"/>
    <mergeCell ref="N89:O89"/>
    <mergeCell ref="A88:A90"/>
    <mergeCell ref="B88:E88"/>
    <mergeCell ref="B89:C89"/>
    <mergeCell ref="A129:A130"/>
    <mergeCell ref="A128:E128"/>
    <mergeCell ref="F73:G73"/>
    <mergeCell ref="AD187:AE187"/>
    <mergeCell ref="AF187:AG187"/>
    <mergeCell ref="F171:G171"/>
    <mergeCell ref="P171:Q171"/>
    <mergeCell ref="L171:M171"/>
    <mergeCell ref="N171:O171"/>
    <mergeCell ref="T179:U179"/>
    <mergeCell ref="R179:S179"/>
    <mergeCell ref="N179:O179"/>
    <mergeCell ref="P179:Q179"/>
    <mergeCell ref="A185:U185"/>
    <mergeCell ref="V179:W179"/>
    <mergeCell ref="F187:G187"/>
    <mergeCell ref="H187:I187"/>
    <mergeCell ref="X187:Y187"/>
    <mergeCell ref="H171:I171"/>
    <mergeCell ref="J171:K171"/>
    <mergeCell ref="J179:K179"/>
    <mergeCell ref="B186:I186"/>
    <mergeCell ref="J186:Q186"/>
    <mergeCell ref="R186:Y186"/>
    <mergeCell ref="R187:S187"/>
    <mergeCell ref="T187:U187"/>
    <mergeCell ref="Z186:AC186"/>
    <mergeCell ref="T97:U97"/>
    <mergeCell ref="N105:O105"/>
    <mergeCell ref="H81:I81"/>
    <mergeCell ref="J81:K81"/>
    <mergeCell ref="L81:M81"/>
    <mergeCell ref="H105:I105"/>
    <mergeCell ref="J105:K105"/>
    <mergeCell ref="L105:M105"/>
    <mergeCell ref="AD186:AG186"/>
    <mergeCell ref="N120:P120"/>
    <mergeCell ref="L111:M111"/>
    <mergeCell ref="V97:W97"/>
    <mergeCell ref="X97:Y97"/>
    <mergeCell ref="R105:S105"/>
    <mergeCell ref="V111:W111"/>
    <mergeCell ref="X111:Y111"/>
    <mergeCell ref="R171:S171"/>
    <mergeCell ref="T171:U171"/>
    <mergeCell ref="T111:U111"/>
    <mergeCell ref="R97:S97"/>
    <mergeCell ref="F49:G49"/>
    <mergeCell ref="H49:I49"/>
    <mergeCell ref="J48:M48"/>
    <mergeCell ref="J49:K49"/>
    <mergeCell ref="L49:M49"/>
    <mergeCell ref="B55:Q55"/>
    <mergeCell ref="B56:C56"/>
    <mergeCell ref="H73:I73"/>
    <mergeCell ref="L89:M89"/>
    <mergeCell ref="F88:Y88"/>
    <mergeCell ref="V89:W89"/>
    <mergeCell ref="X89:Y89"/>
    <mergeCell ref="P89:Q89"/>
    <mergeCell ref="R89:S89"/>
    <mergeCell ref="T89:U89"/>
    <mergeCell ref="F89:G89"/>
    <mergeCell ref="H89:I89"/>
    <mergeCell ref="D89:E89"/>
    <mergeCell ref="B72:I72"/>
    <mergeCell ref="H111:I111"/>
    <mergeCell ref="J111:K111"/>
    <mergeCell ref="D105:E105"/>
    <mergeCell ref="F105:G105"/>
    <mergeCell ref="B97:C97"/>
    <mergeCell ref="D97:E97"/>
    <mergeCell ref="F97:G97"/>
    <mergeCell ref="H97:I97"/>
    <mergeCell ref="H138:I138"/>
    <mergeCell ref="A110:S110"/>
    <mergeCell ref="J97:K97"/>
    <mergeCell ref="L97:M97"/>
    <mergeCell ref="N97:O97"/>
    <mergeCell ref="P97:Q97"/>
    <mergeCell ref="A104:A106"/>
    <mergeCell ref="B105:C105"/>
    <mergeCell ref="A96:A98"/>
    <mergeCell ref="J187:K187"/>
    <mergeCell ref="L187:M187"/>
    <mergeCell ref="A178:A180"/>
    <mergeCell ref="B179:C179"/>
    <mergeCell ref="D179:E179"/>
    <mergeCell ref="F179:G179"/>
    <mergeCell ref="H179:I179"/>
    <mergeCell ref="B153:D153"/>
    <mergeCell ref="E153:G153"/>
    <mergeCell ref="H153:J153"/>
    <mergeCell ref="A194:I194"/>
    <mergeCell ref="A195:A197"/>
    <mergeCell ref="B195:I195"/>
    <mergeCell ref="B196:C196"/>
    <mergeCell ref="D196:E196"/>
    <mergeCell ref="F196:G196"/>
    <mergeCell ref="H196:I196"/>
    <mergeCell ref="A186:A188"/>
    <mergeCell ref="B187:C187"/>
    <mergeCell ref="D187:E187"/>
    <mergeCell ref="P111:Q111"/>
    <mergeCell ref="R111:S111"/>
    <mergeCell ref="A71:E71"/>
    <mergeCell ref="B80:M80"/>
    <mergeCell ref="N56:O56"/>
    <mergeCell ref="P56:Q56"/>
    <mergeCell ref="B49:C49"/>
    <mergeCell ref="D49:E49"/>
    <mergeCell ref="F48:I48"/>
    <mergeCell ref="A55:A57"/>
    <mergeCell ref="D56:E56"/>
    <mergeCell ref="A111:A112"/>
    <mergeCell ref="A72:A74"/>
    <mergeCell ref="B73:C73"/>
    <mergeCell ref="D73:E73"/>
    <mergeCell ref="A79:G79"/>
    <mergeCell ref="A80:A82"/>
    <mergeCell ref="B81:C81"/>
    <mergeCell ref="D81:E81"/>
    <mergeCell ref="F81:G81"/>
    <mergeCell ref="J89:K89"/>
    <mergeCell ref="B111:C111"/>
    <mergeCell ref="D111:E111"/>
    <mergeCell ref="F111:G111"/>
    <mergeCell ref="A1:R1"/>
    <mergeCell ref="A10:D10"/>
    <mergeCell ref="A25:A26"/>
    <mergeCell ref="B25:C25"/>
    <mergeCell ref="D25:E25"/>
    <mergeCell ref="F25:G25"/>
    <mergeCell ref="A16:G16"/>
    <mergeCell ref="A17:A19"/>
    <mergeCell ref="B17:G17"/>
    <mergeCell ref="B18:C18"/>
    <mergeCell ref="D18:E18"/>
    <mergeCell ref="F18:G18"/>
    <mergeCell ref="C11:D11"/>
    <mergeCell ref="A11:B11"/>
    <mergeCell ref="A24:G24"/>
    <mergeCell ref="E10:E11"/>
    <mergeCell ref="B170:K170"/>
    <mergeCell ref="L170:U170"/>
    <mergeCell ref="A169:U169"/>
    <mergeCell ref="A33:A35"/>
    <mergeCell ref="B34:C34"/>
    <mergeCell ref="D34:E34"/>
    <mergeCell ref="F34:G34"/>
    <mergeCell ref="H34:I34"/>
    <mergeCell ref="J34:K34"/>
    <mergeCell ref="L34:M34"/>
    <mergeCell ref="A63:E63"/>
    <mergeCell ref="A64:A66"/>
    <mergeCell ref="B64:E64"/>
    <mergeCell ref="B65:C65"/>
    <mergeCell ref="D65:E65"/>
    <mergeCell ref="N34:O34"/>
    <mergeCell ref="B33:O33"/>
    <mergeCell ref="N41:O41"/>
    <mergeCell ref="B48:E48"/>
    <mergeCell ref="B41:C41"/>
    <mergeCell ref="D41:E41"/>
    <mergeCell ref="L146:M146"/>
    <mergeCell ref="N146:O146"/>
    <mergeCell ref="N138:O138"/>
    <mergeCell ref="AB146:AC146"/>
    <mergeCell ref="AD146:AE146"/>
    <mergeCell ref="B137:O137"/>
    <mergeCell ref="A145:AE145"/>
    <mergeCell ref="L162:M162"/>
    <mergeCell ref="B161:M161"/>
    <mergeCell ref="A160:M160"/>
    <mergeCell ref="K153:M153"/>
    <mergeCell ref="N153:P153"/>
    <mergeCell ref="Z146:AA146"/>
    <mergeCell ref="V146:W146"/>
    <mergeCell ref="X146:Y146"/>
    <mergeCell ref="A146:A147"/>
    <mergeCell ref="B146:C146"/>
    <mergeCell ref="D146:E146"/>
    <mergeCell ref="F146:G146"/>
    <mergeCell ref="H146:I146"/>
    <mergeCell ref="J146:K146"/>
    <mergeCell ref="P146:Q146"/>
    <mergeCell ref="R146:S146"/>
    <mergeCell ref="T146:U146"/>
    <mergeCell ref="J138:K1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40"/>
  <sheetViews>
    <sheetView showGridLines="0" workbookViewId="0">
      <selection activeCell="H264" sqref="H264"/>
    </sheetView>
  </sheetViews>
  <sheetFormatPr defaultColWidth="11.42578125" defaultRowHeight="15"/>
  <sheetData>
    <row r="3" spans="1:25" ht="31.5">
      <c r="A3" s="41" t="s">
        <v>181</v>
      </c>
      <c r="B3" s="44"/>
      <c r="C3" s="44"/>
      <c r="D3" s="44"/>
      <c r="E3" s="44"/>
    </row>
    <row r="4" spans="1:25">
      <c r="A4" s="39"/>
      <c r="B4" s="45"/>
      <c r="C4" s="45"/>
      <c r="D4" s="45"/>
      <c r="E4" s="45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>
      <c r="B6" s="394"/>
      <c r="C6" s="394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>
      <c r="B7" s="39"/>
      <c r="C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>
      <c r="A8" s="39"/>
      <c r="B8" s="39"/>
      <c r="C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>
      <c r="A9" s="39"/>
      <c r="B9" s="39"/>
      <c r="C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5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5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15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15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15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5.7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ht="15.7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15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5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5.7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15.7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26.25">
      <c r="A55" s="41" t="s">
        <v>180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15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1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15.7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15.7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</row>
    <row r="69" spans="1: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</row>
    <row r="71" spans="1: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t="26.25">
      <c r="A75" s="41" t="s">
        <v>25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ht="15.7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1: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1: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1: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1:25" ht="15.7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ht="15.7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: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: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ht="15.7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ht="15.7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ht="15.7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ht="23.25">
      <c r="A106" s="42" t="s">
        <v>28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15.7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15.7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t="1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ht="15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ht="15.7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</row>
    <row r="122" spans="1: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</row>
    <row r="124" spans="1: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</row>
    <row r="125" spans="1:25" ht="15.7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</row>
    <row r="126" spans="1:25" ht="15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  <row r="127" spans="1: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</row>
    <row r="128" spans="1:25" ht="15.7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ht="15.7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  <row r="131" spans="1: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ht="15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ht="15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ht="1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15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</row>
    <row r="153" spans="1:25" ht="15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ht="15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ht="1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</row>
    <row r="157" spans="1: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</row>
    <row r="158" spans="1: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</row>
    <row r="160" spans="1:25" ht="15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</row>
    <row r="161" spans="1:25" ht="15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1:25" ht="1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</row>
    <row r="163" spans="1: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</row>
    <row r="164" spans="1: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</row>
    <row r="165" spans="1: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</row>
    <row r="304" spans="1:1" ht="21">
      <c r="A304" s="43" t="s">
        <v>178</v>
      </c>
    </row>
    <row r="340" spans="1:1" ht="21">
      <c r="A340" s="43" t="s">
        <v>179</v>
      </c>
    </row>
  </sheetData>
  <mergeCells count="1"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Fitxa tècnica</vt:lpstr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2016-03-15T09:15:44Z</dcterms:created>
  <dcterms:modified xsi:type="dcterms:W3CDTF">2016-11-21T08:13:00Z</dcterms:modified>
</cp:coreProperties>
</file>